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G:\Mi unidad\Unicauca_ProyRegalias\Proy_AulasFIET-FIC-FCCAE\E&amp;D\Soporte Productos Finales\ADENDA\"/>
    </mc:Choice>
  </mc:AlternateContent>
  <xr:revisionPtr revIDLastSave="0" documentId="13_ncr:1_{AB6DBF00-4E74-4612-B67D-BE3EC10775A6}" xr6:coauthVersionLast="45" xr6:coauthVersionMax="45" xr10:uidLastSave="{00000000-0000-0000-0000-000000000000}"/>
  <bookViews>
    <workbookView xWindow="-108" yWindow="-108" windowWidth="19416" windowHeight="10416" xr2:uid="{92289701-F3C6-47DD-A537-F9C8E9A4A343}"/>
  </bookViews>
  <sheets>
    <sheet name="ANEXO B"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____PJ50">#REF!</definedName>
    <definedName name="_____pj51">#REF!</definedName>
    <definedName name="____PJ50">#REF!</definedName>
    <definedName name="____pj51">#REF!</definedName>
    <definedName name="___PJ50">#REF!</definedName>
    <definedName name="___pj51">#REF!</definedName>
    <definedName name="__123Graph_BINGPDM" hidden="1">'[1]VENTAS REALES'!#REF!</definedName>
    <definedName name="__123Graph_C" hidden="1">'[1]FLUJO DE FONDOS'!#REF!</definedName>
    <definedName name="__123Graph_CIEPDM" hidden="1">'[1]FLUJO DE FONDOS'!#REF!</definedName>
    <definedName name="__123Graph_CINGPDM" hidden="1">'[1]FLUJO DE FONDOS'!#REF!</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FC">#REF!</definedName>
    <definedName name="__FOR1">#REF!</definedName>
    <definedName name="__PJ50">#REF!</definedName>
    <definedName name="__pj51">#REF!</definedName>
    <definedName name="_42C">#REF!</definedName>
    <definedName name="_42D">#REF!</definedName>
    <definedName name="_42E">#REF!</definedName>
    <definedName name="_44">#REF!</definedName>
    <definedName name="_6">#REF!</definedName>
    <definedName name="_a1" hidden="1">{"TAB1",#N/A,TRUE,"GENERAL";"TAB2",#N/A,TRUE,"GENERAL";"TAB3",#N/A,TRUE,"GENERAL";"TAB4",#N/A,TRUE,"GENERAL";"TAB5",#N/A,TRUE,"GENERAL"}</definedName>
    <definedName name="_a3" hidden="1">{"TAB1",#N/A,TRUE,"GENERAL";"TAB2",#N/A,TRUE,"GENERAL";"TAB3",#N/A,TRUE,"GENERAL";"TAB4",#N/A,TRUE,"GENERAL";"TAB5",#N/A,TRUE,"GENERAL"}</definedName>
    <definedName name="_a4" hidden="1">{"via1",#N/A,TRUE,"general";"via2",#N/A,TRUE,"general";"via3",#N/A,TRUE,"general"}</definedName>
    <definedName name="_a5" hidden="1">{"TAB1",#N/A,TRUE,"GENERAL";"TAB2",#N/A,TRUE,"GENERAL";"TAB3",#N/A,TRUE,"GENERAL";"TAB4",#N/A,TRUE,"GENERAL";"TAB5",#N/A,TRUE,"GENERAL"}</definedName>
    <definedName name="_a6" hidden="1">{"TAB1",#N/A,TRUE,"GENERAL";"TAB2",#N/A,TRUE,"GENERAL";"TAB3",#N/A,TRUE,"GENERAL";"TAB4",#N/A,TRUE,"GENERAL";"TAB5",#N/A,TRUE,"GENERAL"}</definedName>
    <definedName name="_a8" hidden="1">{"TAB1",#N/A,TRUE,"GENERAL";"TAB2",#N/A,TRUE,"GENERAL";"TAB3",#N/A,TRUE,"GENERAL";"TAB4",#N/A,TRUE,"GENERAL";"TAB5",#N/A,TRUE,"GENERAL"}</definedName>
    <definedName name="_APU221">#REF!</definedName>
    <definedName name="_APU465" localSheetId="0">[2]!absc</definedName>
    <definedName name="_APU465">[2]!absc</definedName>
    <definedName name="_b2" hidden="1">{"TAB1",#N/A,TRUE,"GENERAL";"TAB2",#N/A,TRUE,"GENERAL";"TAB3",#N/A,TRUE,"GENERAL";"TAB4",#N/A,TRUE,"GENERAL";"TAB5",#N/A,TRUE,"GENERAL"}</definedName>
    <definedName name="_b3" hidden="1">{"TAB1",#N/A,TRUE,"GENERAL";"TAB2",#N/A,TRUE,"GENERAL";"TAB3",#N/A,TRUE,"GENERAL";"TAB4",#N/A,TRUE,"GENERAL";"TAB5",#N/A,TRUE,"GENERAL"}</definedName>
    <definedName name="_b4" hidden="1">{"TAB1",#N/A,TRUE,"GENERAL";"TAB2",#N/A,TRUE,"GENERAL";"TAB3",#N/A,TRUE,"GENERAL";"TAB4",#N/A,TRUE,"GENERAL";"TAB5",#N/A,TRUE,"GENERAL"}</definedName>
    <definedName name="_b5" hidden="1">{"TAB1",#N/A,TRUE,"GENERAL";"TAB2",#N/A,TRUE,"GENERAL";"TAB3",#N/A,TRUE,"GENERAL";"TAB4",#N/A,TRUE,"GENERAL";"TAB5",#N/A,TRUE,"GENERAL"}</definedName>
    <definedName name="_b6" hidden="1">{"TAB1",#N/A,TRUE,"GENERAL";"TAB2",#N/A,TRUE,"GENERAL";"TAB3",#N/A,TRUE,"GENERAL";"TAB4",#N/A,TRUE,"GENERAL";"TAB5",#N/A,TRUE,"GENERAL"}</definedName>
    <definedName name="_b7" hidden="1">{"via1",#N/A,TRUE,"general";"via2",#N/A,TRUE,"general";"via3",#N/A,TRUE,"general"}</definedName>
    <definedName name="_b8" hidden="1">{"via1",#N/A,TRUE,"general";"via2",#N/A,TRUE,"general";"via3",#N/A,TRUE,"general"}</definedName>
    <definedName name="_bb9" hidden="1">{"TAB1",#N/A,TRUE,"GENERAL";"TAB2",#N/A,TRUE,"GENERAL";"TAB3",#N/A,TRUE,"GENERAL";"TAB4",#N/A,TRUE,"GENERAL";"TAB5",#N/A,TRUE,"GENERAL"}</definedName>
    <definedName name="_bgb5" hidden="1">{"TAB1",#N/A,TRUE,"GENERAL";"TAB2",#N/A,TRUE,"GENERAL";"TAB3",#N/A,TRUE,"GENERAL";"TAB4",#N/A,TRUE,"GENERAL";"TAB5",#N/A,TRUE,"GENERAL"}</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C">#REF!</definedName>
    <definedName name="_Fill" hidden="1">#REF!</definedName>
    <definedName name="_xlnm._FilterDatabase" localSheetId="0" hidden="1">'ANEXO B'!$D$4:$I$334</definedName>
    <definedName name="_xlnm._FilterDatabase" hidden="1">'[3]46W9'!#REF!</definedName>
    <definedName name="_FOR1">#REF!</definedName>
    <definedName name="_g2" hidden="1">{"TAB1",#N/A,TRUE,"GENERAL";"TAB2",#N/A,TRUE,"GENERAL";"TAB3",#N/A,TRUE,"GENERAL";"TAB4",#N/A,TRUE,"GENERAL";"TAB5",#N/A,TRUE,"GENERAL"}</definedName>
    <definedName name="_g3" hidden="1">{"via1",#N/A,TRUE,"general";"via2",#N/A,TRUE,"general";"via3",#N/A,TRUE,"general"}</definedName>
    <definedName name="_g4" hidden="1">{"via1",#N/A,TRUE,"general";"via2",#N/A,TRUE,"general";"via3",#N/A,TRUE,"general"}</definedName>
    <definedName name="_g5" hidden="1">{"via1",#N/A,TRUE,"general";"via2",#N/A,TRUE,"general";"via3",#N/A,TRUE,"general"}</definedName>
    <definedName name="_g6" hidden="1">{"via1",#N/A,TRUE,"general";"via2",#N/A,TRUE,"general";"via3",#N/A,TRUE,"general"}</definedName>
    <definedName name="_g7" hidden="1">{"TAB1",#N/A,TRUE,"GENERAL";"TAB2",#N/A,TRUE,"GENERAL";"TAB3",#N/A,TRUE,"GENERAL";"TAB4",#N/A,TRUE,"GENERAL";"TAB5",#N/A,TRUE,"GENERAL"}</definedName>
    <definedName name="_GR1" hidden="1">{"TAB1",#N/A,TRUE,"GENERAL";"TAB2",#N/A,TRUE,"GENERAL";"TAB3",#N/A,TRUE,"GENERAL";"TAB4",#N/A,TRUE,"GENERAL";"TAB5",#N/A,TRUE,"GENERAL"}</definedName>
    <definedName name="_gtr4" hidden="1">{"via1",#N/A,TRUE,"general";"via2",#N/A,TRUE,"general";"via3",#N/A,TRUE,"general"}</definedName>
    <definedName name="_h2" hidden="1">{"via1",#N/A,TRUE,"general";"via2",#N/A,TRUE,"general";"via3",#N/A,TRUE,"general"}</definedName>
    <definedName name="_h3" hidden="1">{"via1",#N/A,TRUE,"general";"via2",#N/A,TRUE,"general";"via3",#N/A,TRUE,"general"}</definedName>
    <definedName name="_h4" hidden="1">{"TAB1",#N/A,TRUE,"GENERAL";"TAB2",#N/A,TRUE,"GENERAL";"TAB3",#N/A,TRUE,"GENERAL";"TAB4",#N/A,TRUE,"GENERAL";"TAB5",#N/A,TRUE,"GENERAL"}</definedName>
    <definedName name="_h5" hidden="1">{"TAB1",#N/A,TRUE,"GENERAL";"TAB2",#N/A,TRUE,"GENERAL";"TAB3",#N/A,TRUE,"GENERAL";"TAB4",#N/A,TRUE,"GENERAL";"TAB5",#N/A,TRUE,"GENERAL"}</definedName>
    <definedName name="_h6" hidden="1">{"via1",#N/A,TRUE,"general";"via2",#N/A,TRUE,"general";"via3",#N/A,TRUE,"general"}</definedName>
    <definedName name="_h7" hidden="1">{"TAB1",#N/A,TRUE,"GENERAL";"TAB2",#N/A,TRUE,"GENERAL";"TAB3",#N/A,TRUE,"GENERAL";"TAB4",#N/A,TRUE,"GENERAL";"TAB5",#N/A,TRUE,"GENERAL"}</definedName>
    <definedName name="_h8" hidden="1">{"via1",#N/A,TRUE,"general";"via2",#N/A,TRUE,"general";"via3",#N/A,TRUE,"general"}</definedName>
    <definedName name="_hfh7" hidden="1">{"via1",#N/A,TRUE,"general";"via2",#N/A,TRUE,"general";"via3",#N/A,TRUE,"general"}</definedName>
    <definedName name="_i4" hidden="1">{"via1",#N/A,TRUE,"general";"via2",#N/A,TRUE,"general";"via3",#N/A,TRUE,"general"}</definedName>
    <definedName name="_i5" hidden="1">{"TAB1",#N/A,TRUE,"GENERAL";"TAB2",#N/A,TRUE,"GENERAL";"TAB3",#N/A,TRUE,"GENERAL";"TAB4",#N/A,TRUE,"GENERAL";"TAB5",#N/A,TRUE,"GENERAL"}</definedName>
    <definedName name="_i6" hidden="1">{"TAB1",#N/A,TRUE,"GENERAL";"TAB2",#N/A,TRUE,"GENERAL";"TAB3",#N/A,TRUE,"GENERAL";"TAB4",#N/A,TRUE,"GENERAL";"TAB5",#N/A,TRUE,"GENERAL"}</definedName>
    <definedName name="_i7" hidden="1">{"via1",#N/A,TRUE,"general";"via2",#N/A,TRUE,"general";"via3",#N/A,TRUE,"general"}</definedName>
    <definedName name="_i77" hidden="1">{"TAB1",#N/A,TRUE,"GENERAL";"TAB2",#N/A,TRUE,"GENERAL";"TAB3",#N/A,TRUE,"GENERAL";"TAB4",#N/A,TRUE,"GENERAL";"TAB5",#N/A,TRUE,"GENERAL"}</definedName>
    <definedName name="_i8" hidden="1">{"via1",#N/A,TRUE,"general";"via2",#N/A,TRUE,"general";"via3",#N/A,TRUE,"general"}</definedName>
    <definedName name="_i9" hidden="1">{"TAB1",#N/A,TRUE,"GENERAL";"TAB2",#N/A,TRUE,"GENERAL";"TAB3",#N/A,TRUE,"GENERAL";"TAB4",#N/A,TRUE,"GENERAL";"TAB5",#N/A,TRUE,"GENERAL"}</definedName>
    <definedName name="_k3" hidden="1">{"TAB1",#N/A,TRUE,"GENERAL";"TAB2",#N/A,TRUE,"GENERAL";"TAB3",#N/A,TRUE,"GENERAL";"TAB4",#N/A,TRUE,"GENERAL";"TAB5",#N/A,TRUE,"GENERAL"}</definedName>
    <definedName name="_k4" hidden="1">{"via1",#N/A,TRUE,"general";"via2",#N/A,TRUE,"general";"via3",#N/A,TRUE,"general"}</definedName>
    <definedName name="_k5" hidden="1">{"via1",#N/A,TRUE,"general";"via2",#N/A,TRUE,"general";"via3",#N/A,TRUE,"general"}</definedName>
    <definedName name="_k6" hidden="1">{"TAB1",#N/A,TRUE,"GENERAL";"TAB2",#N/A,TRUE,"GENERAL";"TAB3",#N/A,TRUE,"GENERAL";"TAB4",#N/A,TRUE,"GENERAL";"TAB5",#N/A,TRUE,"GENERAL"}</definedName>
    <definedName name="_k7" hidden="1">{"via1",#N/A,TRUE,"general";"via2",#N/A,TRUE,"general";"via3",#N/A,TRUE,"general"}</definedName>
    <definedName name="_k8" hidden="1">{"via1",#N/A,TRUE,"general";"via2",#N/A,TRUE,"general";"via3",#N/A,TRUE,"general"}</definedName>
    <definedName name="_k9" hidden="1">{"TAB1",#N/A,TRUE,"GENERAL";"TAB2",#N/A,TRUE,"GENERAL";"TAB3",#N/A,TRUE,"GENERAL";"TAB4",#N/A,TRUE,"GENERAL";"TAB5",#N/A,TRUE,"GENERAL"}</definedName>
    <definedName name="_kjk6" hidden="1">{"TAB1",#N/A,TRUE,"GENERAL";"TAB2",#N/A,TRUE,"GENERAL";"TAB3",#N/A,TRUE,"GENERAL";"TAB4",#N/A,TRUE,"GENERAL";"TAB5",#N/A,TRUE,"GENERAL"}</definedName>
    <definedName name="_m3" hidden="1">{"via1",#N/A,TRUE,"general";"via2",#N/A,TRUE,"general";"via3",#N/A,TRUE,"general"}</definedName>
    <definedName name="_m4" hidden="1">{"TAB1",#N/A,TRUE,"GENERAL";"TAB2",#N/A,TRUE,"GENERAL";"TAB3",#N/A,TRUE,"GENERAL";"TAB4",#N/A,TRUE,"GENERAL";"TAB5",#N/A,TRUE,"GENERAL"}</definedName>
    <definedName name="_m5" hidden="1">{"via1",#N/A,TRUE,"general";"via2",#N/A,TRUE,"general";"via3",#N/A,TRUE,"general"}</definedName>
    <definedName name="_m6" hidden="1">{"TAB1",#N/A,TRUE,"GENERAL";"TAB2",#N/A,TRUE,"GENERAL";"TAB3",#N/A,TRUE,"GENERAL";"TAB4",#N/A,TRUE,"GENERAL";"TAB5",#N/A,TRUE,"GENERAL"}</definedName>
    <definedName name="_m7" hidden="1">{"TAB1",#N/A,TRUE,"GENERAL";"TAB2",#N/A,TRUE,"GENERAL";"TAB3",#N/A,TRUE,"GENERAL";"TAB4",#N/A,TRUE,"GENERAL";"TAB5",#N/A,TRUE,"GENERAL"}</definedName>
    <definedName name="_m8" hidden="1">{"via1",#N/A,TRUE,"general";"via2",#N/A,TRUE,"general";"via3",#N/A,TRUE,"general"}</definedName>
    <definedName name="_m9" hidden="1">{"via1",#N/A,TRUE,"general";"via2",#N/A,TRUE,"general";"via3",#N/A,TRUE,"general"}</definedName>
    <definedName name="_n3" hidden="1">{"TAB1",#N/A,TRUE,"GENERAL";"TAB2",#N/A,TRUE,"GENERAL";"TAB3",#N/A,TRUE,"GENERAL";"TAB4",#N/A,TRUE,"GENERAL";"TAB5",#N/A,TRUE,"GENERAL"}</definedName>
    <definedName name="_n4" hidden="1">{"via1",#N/A,TRUE,"general";"via2",#N/A,TRUE,"general";"via3",#N/A,TRUE,"general"}</definedName>
    <definedName name="_n5" hidden="1">{"TAB1",#N/A,TRUE,"GENERAL";"TAB2",#N/A,TRUE,"GENERAL";"TAB3",#N/A,TRUE,"GENERAL";"TAB4",#N/A,TRUE,"GENERAL";"TAB5",#N/A,TRUE,"GENERAL"}</definedName>
    <definedName name="_nyn7" hidden="1">{"via1",#N/A,TRUE,"general";"via2",#N/A,TRUE,"general";"via3",#N/A,TRUE,"general"}</definedName>
    <definedName name="_o4" hidden="1">{"via1",#N/A,TRUE,"general";"via2",#N/A,TRUE,"general";"via3",#N/A,TRUE,"general"}</definedName>
    <definedName name="_o5" hidden="1">{"TAB1",#N/A,TRUE,"GENERAL";"TAB2",#N/A,TRUE,"GENERAL";"TAB3",#N/A,TRUE,"GENERAL";"TAB4",#N/A,TRUE,"GENERAL";"TAB5",#N/A,TRUE,"GENERAL"}</definedName>
    <definedName name="_o6" hidden="1">{"TAB1",#N/A,TRUE,"GENERAL";"TAB2",#N/A,TRUE,"GENERAL";"TAB3",#N/A,TRUE,"GENERAL";"TAB4",#N/A,TRUE,"GENERAL";"TAB5",#N/A,TRUE,"GENERAL"}</definedName>
    <definedName name="_o7" hidden="1">{"TAB1",#N/A,TRUE,"GENERAL";"TAB2",#N/A,TRUE,"GENERAL";"TAB3",#N/A,TRUE,"GENERAL";"TAB4",#N/A,TRUE,"GENERAL";"TAB5",#N/A,TRUE,"GENERAL"}</definedName>
    <definedName name="_o8" hidden="1">{"via1",#N/A,TRUE,"general";"via2",#N/A,TRUE,"general";"via3",#N/A,TRUE,"general"}</definedName>
    <definedName name="_o9" hidden="1">{"TAB1",#N/A,TRUE,"GENERAL";"TAB2",#N/A,TRUE,"GENERAL";"TAB3",#N/A,TRUE,"GENERAL";"TAB4",#N/A,TRUE,"GENERAL";"TAB5",#N/A,TRUE,"GENERAL"}</definedName>
    <definedName name="_Order1" hidden="1">255</definedName>
    <definedName name="_Order2" hidden="1">255</definedName>
    <definedName name="_p6" hidden="1">{"via1",#N/A,TRUE,"general";"via2",#N/A,TRUE,"general";"via3",#N/A,TRUE,"general"}</definedName>
    <definedName name="_p7" hidden="1">{"via1",#N/A,TRUE,"general";"via2",#N/A,TRUE,"general";"via3",#N/A,TRUE,"general"}</definedName>
    <definedName name="_p8" hidden="1">{"TAB1",#N/A,TRUE,"GENERAL";"TAB2",#N/A,TRUE,"GENERAL";"TAB3",#N/A,TRUE,"GENERAL";"TAB4",#N/A,TRUE,"GENERAL";"TAB5",#N/A,TRUE,"GENERAL"}</definedName>
    <definedName name="_PJ50">#REF!</definedName>
    <definedName name="_pj51">#REF!</definedName>
    <definedName name="_r" hidden="1">{"TAB1",#N/A,TRUE,"GENERAL";"TAB2",#N/A,TRUE,"GENERAL";"TAB3",#N/A,TRUE,"GENERAL";"TAB4",#N/A,TRUE,"GENERAL";"TAB5",#N/A,TRUE,"GENERAL"}</definedName>
    <definedName name="_r4r" hidden="1">{"via1",#N/A,TRUE,"general";"via2",#N/A,TRUE,"general";"via3",#N/A,TRUE,"general"}</definedName>
    <definedName name="_Regression_X" hidden="1">#REF!</definedName>
    <definedName name="_rtu6" hidden="1">{"via1",#N/A,TRUE,"general";"via2",#N/A,TRUE,"general";"via3",#N/A,TRUE,"general"}</definedName>
    <definedName name="_s1" hidden="1">{"via1",#N/A,TRUE,"general";"via2",#N/A,TRUE,"general";"via3",#N/A,TRUE,"general"}</definedName>
    <definedName name="_s2" hidden="1">{"TAB1",#N/A,TRUE,"GENERAL";"TAB2",#N/A,TRUE,"GENERAL";"TAB3",#N/A,TRUE,"GENERAL";"TAB4",#N/A,TRUE,"GENERAL";"TAB5",#N/A,TRUE,"GENERAL"}</definedName>
    <definedName name="_s3" hidden="1">{"TAB1",#N/A,TRUE,"GENERAL";"TAB2",#N/A,TRUE,"GENERAL";"TAB3",#N/A,TRUE,"GENERAL";"TAB4",#N/A,TRUE,"GENERAL";"TAB5",#N/A,TRUE,"GENERAL"}</definedName>
    <definedName name="_s4" hidden="1">{"via1",#N/A,TRUE,"general";"via2",#N/A,TRUE,"general";"via3",#N/A,TRUE,"general"}</definedName>
    <definedName name="_s5" hidden="1">{"via1",#N/A,TRUE,"general";"via2",#N/A,TRUE,"general";"via3",#N/A,TRUE,"general"}</definedName>
    <definedName name="_s6" hidden="1">{"TAB1",#N/A,TRUE,"GENERAL";"TAB2",#N/A,TRUE,"GENERAL";"TAB3",#N/A,TRUE,"GENERAL";"TAB4",#N/A,TRUE,"GENERAL";"TAB5",#N/A,TRUE,"GENERAL"}</definedName>
    <definedName name="_s7" hidden="1">{"via1",#N/A,TRUE,"general";"via2",#N/A,TRUE,"general";"via3",#N/A,TRUE,"general"}</definedName>
    <definedName name="_Sort" hidden="1">#REF!</definedName>
    <definedName name="_t3" hidden="1">{"TAB1",#N/A,TRUE,"GENERAL";"TAB2",#N/A,TRUE,"GENERAL";"TAB3",#N/A,TRUE,"GENERAL";"TAB4",#N/A,TRUE,"GENERAL";"TAB5",#N/A,TRUE,"GENERAL"}</definedName>
    <definedName name="_t4" hidden="1">{"via1",#N/A,TRUE,"general";"via2",#N/A,TRUE,"general";"via3",#N/A,TRUE,"general"}</definedName>
    <definedName name="_t5" hidden="1">{"TAB1",#N/A,TRUE,"GENERAL";"TAB2",#N/A,TRUE,"GENERAL";"TAB3",#N/A,TRUE,"GENERAL";"TAB4",#N/A,TRUE,"GENERAL";"TAB5",#N/A,TRUE,"GENERAL"}</definedName>
    <definedName name="_t6" hidden="1">{"via1",#N/A,TRUE,"general";"via2",#N/A,TRUE,"general";"via3",#N/A,TRUE,"general"}</definedName>
    <definedName name="_t66" hidden="1">{"TAB1",#N/A,TRUE,"GENERAL";"TAB2",#N/A,TRUE,"GENERAL";"TAB3",#N/A,TRUE,"GENERAL";"TAB4",#N/A,TRUE,"GENERAL";"TAB5",#N/A,TRUE,"GENERAL"}</definedName>
    <definedName name="_t7" hidden="1">{"via1",#N/A,TRUE,"general";"via2",#N/A,TRUE,"general";"via3",#N/A,TRUE,"general"}</definedName>
    <definedName name="_t77" hidden="1">{"TAB1",#N/A,TRUE,"GENERAL";"TAB2",#N/A,TRUE,"GENERAL";"TAB3",#N/A,TRUE,"GENERAL";"TAB4",#N/A,TRUE,"GENERAL";"TAB5",#N/A,TRUE,"GENERAL"}</definedName>
    <definedName name="_t8" hidden="1">{"TAB1",#N/A,TRUE,"GENERAL";"TAB2",#N/A,TRUE,"GENERAL";"TAB3",#N/A,TRUE,"GENERAL";"TAB4",#N/A,TRUE,"GENERAL";"TAB5",#N/A,TRUE,"GENERAL"}</definedName>
    <definedName name="_t88" hidden="1">{"via1",#N/A,TRUE,"general";"via2",#N/A,TRUE,"general";"via3",#N/A,TRUE,"general"}</definedName>
    <definedName name="_t9" hidden="1">{"TAB1",#N/A,TRUE,"GENERAL";"TAB2",#N/A,TRUE,"GENERAL";"TAB3",#N/A,TRUE,"GENERAL";"TAB4",#N/A,TRUE,"GENERAL";"TAB5",#N/A,TRUE,"GENERAL"}</definedName>
    <definedName name="_t99" hidden="1">{"via1",#N/A,TRUE,"general";"via2",#N/A,TRUE,"general";"via3",#N/A,TRUE,"general"}</definedName>
    <definedName name="_TOT1">#REF!</definedName>
    <definedName name="_u4" hidden="1">{"TAB1",#N/A,TRUE,"GENERAL";"TAB2",#N/A,TRUE,"GENERAL";"TAB3",#N/A,TRUE,"GENERAL";"TAB4",#N/A,TRUE,"GENERAL";"TAB5",#N/A,TRUE,"GENERAL"}</definedName>
    <definedName name="_u5" hidden="1">{"TAB1",#N/A,TRUE,"GENERAL";"TAB2",#N/A,TRUE,"GENERAL";"TAB3",#N/A,TRUE,"GENERAL";"TAB4",#N/A,TRUE,"GENERAL";"TAB5",#N/A,TRUE,"GENERAL"}</definedName>
    <definedName name="_u6" hidden="1">{"TAB1",#N/A,TRUE,"GENERAL";"TAB2",#N/A,TRUE,"GENERAL";"TAB3",#N/A,TRUE,"GENERAL";"TAB4",#N/A,TRUE,"GENERAL";"TAB5",#N/A,TRUE,"GENERAL"}</definedName>
    <definedName name="_u7" hidden="1">{"via1",#N/A,TRUE,"general";"via2",#N/A,TRUE,"general";"via3",#N/A,TRUE,"general"}</definedName>
    <definedName name="_u8" hidden="1">{"TAB1",#N/A,TRUE,"GENERAL";"TAB2",#N/A,TRUE,"GENERAL";"TAB3",#N/A,TRUE,"GENERAL";"TAB4",#N/A,TRUE,"GENERAL";"TAB5",#N/A,TRUE,"GENERAL"}</definedName>
    <definedName name="_u9" hidden="1">{"TAB1",#N/A,TRUE,"GENERAL";"TAB2",#N/A,TRUE,"GENERAL";"TAB3",#N/A,TRUE,"GENERAL";"TAB4",#N/A,TRUE,"GENERAL";"TAB5",#N/A,TRUE,"GENERAL"}</definedName>
    <definedName name="_ur7" hidden="1">{"TAB1",#N/A,TRUE,"GENERAL";"TAB2",#N/A,TRUE,"GENERAL";"TAB3",#N/A,TRUE,"GENERAL";"TAB4",#N/A,TRUE,"GENERAL";"TAB5",#N/A,TRUE,"GENERAL"}</definedName>
    <definedName name="_v2" hidden="1">{"via1",#N/A,TRUE,"general";"via2",#N/A,TRUE,"general";"via3",#N/A,TRUE,"general"}</definedName>
    <definedName name="_v3" hidden="1">{"TAB1",#N/A,TRUE,"GENERAL";"TAB2",#N/A,TRUE,"GENERAL";"TAB3",#N/A,TRUE,"GENERAL";"TAB4",#N/A,TRUE,"GENERAL";"TAB5",#N/A,TRUE,"GENERAL"}</definedName>
    <definedName name="_v4" hidden="1">{"TAB1",#N/A,TRUE,"GENERAL";"TAB2",#N/A,TRUE,"GENERAL";"TAB3",#N/A,TRUE,"GENERAL";"TAB4",#N/A,TRUE,"GENERAL";"TAB5",#N/A,TRUE,"GENERAL"}</definedName>
    <definedName name="_v5" hidden="1">{"TAB1",#N/A,TRUE,"GENERAL";"TAB2",#N/A,TRUE,"GENERAL";"TAB3",#N/A,TRUE,"GENERAL";"TAB4",#N/A,TRUE,"GENERAL";"TAB5",#N/A,TRUE,"GENERAL"}</definedName>
    <definedName name="_v6" hidden="1">{"TAB1",#N/A,TRUE,"GENERAL";"TAB2",#N/A,TRUE,"GENERAL";"TAB3",#N/A,TRUE,"GENERAL";"TAB4",#N/A,TRUE,"GENERAL";"TAB5",#N/A,TRUE,"GENERAL"}</definedName>
    <definedName name="_v7" hidden="1">{"via1",#N/A,TRUE,"general";"via2",#N/A,TRUE,"general";"via3",#N/A,TRUE,"general"}</definedName>
    <definedName name="_v8" hidden="1">{"TAB1",#N/A,TRUE,"GENERAL";"TAB2",#N/A,TRUE,"GENERAL";"TAB3",#N/A,TRUE,"GENERAL";"TAB4",#N/A,TRUE,"GENERAL";"TAB5",#N/A,TRUE,"GENERAL"}</definedName>
    <definedName name="_v9" hidden="1">{"TAB1",#N/A,TRUE,"GENERAL";"TAB2",#N/A,TRUE,"GENERAL";"TAB3",#N/A,TRUE,"GENERAL";"TAB4",#N/A,TRUE,"GENERAL";"TAB5",#N/A,TRUE,"GENERAL"}</definedName>
    <definedName name="_vfv4" hidden="1">{"via1",#N/A,TRUE,"general";"via2",#N/A,TRUE,"general";"via3",#N/A,TRUE,"general"}</definedName>
    <definedName name="_x1" hidden="1">{"TAB1",#N/A,TRUE,"GENERAL";"TAB2",#N/A,TRUE,"GENERAL";"TAB3",#N/A,TRUE,"GENERAL";"TAB4",#N/A,TRUE,"GENERAL";"TAB5",#N/A,TRUE,"GENERAL"}</definedName>
    <definedName name="_x2" hidden="1">{"via1",#N/A,TRUE,"general";"via2",#N/A,TRUE,"general";"via3",#N/A,TRUE,"general"}</definedName>
    <definedName name="_x3" hidden="1">{"via1",#N/A,TRUE,"general";"via2",#N/A,TRUE,"general";"via3",#N/A,TRUE,"general"}</definedName>
    <definedName name="_x4" hidden="1">{"via1",#N/A,TRUE,"general";"via2",#N/A,TRUE,"general";"via3",#N/A,TRUE,"general"}</definedName>
    <definedName name="_x5" hidden="1">{"TAB1",#N/A,TRUE,"GENERAL";"TAB2",#N/A,TRUE,"GENERAL";"TAB3",#N/A,TRUE,"GENERAL";"TAB4",#N/A,TRUE,"GENERAL";"TAB5",#N/A,TRUE,"GENERAL"}</definedName>
    <definedName name="_x6" hidden="1">{"TAB1",#N/A,TRUE,"GENERAL";"TAB2",#N/A,TRUE,"GENERAL";"TAB3",#N/A,TRUE,"GENERAL";"TAB4",#N/A,TRUE,"GENERAL";"TAB5",#N/A,TRUE,"GENERAL"}</definedName>
    <definedName name="_x7" hidden="1">{"TAB1",#N/A,TRUE,"GENERAL";"TAB2",#N/A,TRUE,"GENERAL";"TAB3",#N/A,TRUE,"GENERAL";"TAB4",#N/A,TRUE,"GENERAL";"TAB5",#N/A,TRUE,"GENERAL"}</definedName>
    <definedName name="_x8" hidden="1">{"via1",#N/A,TRUE,"general";"via2",#N/A,TRUE,"general";"via3",#N/A,TRUE,"general"}</definedName>
    <definedName name="_x9" hidden="1">{"TAB1",#N/A,TRUE,"GENERAL";"TAB2",#N/A,TRUE,"GENERAL";"TAB3",#N/A,TRUE,"GENERAL";"TAB4",#N/A,TRUE,"GENERAL";"TAB5",#N/A,TRUE,"GENERAL"}</definedName>
    <definedName name="_y2" hidden="1">{"TAB1",#N/A,TRUE,"GENERAL";"TAB2",#N/A,TRUE,"GENERAL";"TAB3",#N/A,TRUE,"GENERAL";"TAB4",#N/A,TRUE,"GENERAL";"TAB5",#N/A,TRUE,"GENERAL"}</definedName>
    <definedName name="_y3" hidden="1">{"via1",#N/A,TRUE,"general";"via2",#N/A,TRUE,"general";"via3",#N/A,TRUE,"general"}</definedName>
    <definedName name="_y4" hidden="1">{"via1",#N/A,TRUE,"general";"via2",#N/A,TRUE,"general";"via3",#N/A,TRUE,"general"}</definedName>
    <definedName name="_y5" hidden="1">{"TAB1",#N/A,TRUE,"GENERAL";"TAB2",#N/A,TRUE,"GENERAL";"TAB3",#N/A,TRUE,"GENERAL";"TAB4",#N/A,TRUE,"GENERAL";"TAB5",#N/A,TRUE,"GENERAL"}</definedName>
    <definedName name="_y6" hidden="1">{"via1",#N/A,TRUE,"general";"via2",#N/A,TRUE,"general";"via3",#N/A,TRUE,"general"}</definedName>
    <definedName name="_y7" hidden="1">{"via1",#N/A,TRUE,"general";"via2",#N/A,TRUE,"general";"via3",#N/A,TRUE,"general"}</definedName>
    <definedName name="_y8" hidden="1">{"via1",#N/A,TRUE,"general";"via2",#N/A,TRUE,"general";"via3",#N/A,TRUE,"general"}</definedName>
    <definedName name="_y9" hidden="1">{"TAB1",#N/A,TRUE,"GENERAL";"TAB2",#N/A,TRUE,"GENERAL";"TAB3",#N/A,TRUE,"GENERAL";"TAB4",#N/A,TRUE,"GENERAL";"TAB5",#N/A,TRUE,"GENERAL"}</definedName>
    <definedName name="_z1" hidden="1">{"TAB1",#N/A,TRUE,"GENERAL";"TAB2",#N/A,TRUE,"GENERAL";"TAB3",#N/A,TRUE,"GENERAL";"TAB4",#N/A,TRUE,"GENERAL";"TAB5",#N/A,TRUE,"GENERAL"}</definedName>
    <definedName name="_z2" hidden="1">{"via1",#N/A,TRUE,"general";"via2",#N/A,TRUE,"general";"via3",#N/A,TRUE,"general"}</definedName>
    <definedName name="_z3" hidden="1">{"via1",#N/A,TRUE,"general";"via2",#N/A,TRUE,"general";"via3",#N/A,TRUE,"general"}</definedName>
    <definedName name="_z4" hidden="1">{"TAB1",#N/A,TRUE,"GENERAL";"TAB2",#N/A,TRUE,"GENERAL";"TAB3",#N/A,TRUE,"GENERAL";"TAB4",#N/A,TRUE,"GENERAL";"TAB5",#N/A,TRUE,"GENERAL"}</definedName>
    <definedName name="_z5" hidden="1">{"via1",#N/A,TRUE,"general";"via2",#N/A,TRUE,"general";"via3",#N/A,TRUE,"general"}</definedName>
    <definedName name="_z6" hidden="1">{"TAB1",#N/A,TRUE,"GENERAL";"TAB2",#N/A,TRUE,"GENERAL";"TAB3",#N/A,TRUE,"GENERAL";"TAB4",#N/A,TRUE,"GENERAL";"TAB5",#N/A,TRUE,"GENERAL"}</definedName>
    <definedName name="A">[4]COMPRA!#REF!</definedName>
    <definedName name="A.PVC">'[5]factores A.N.'!$M$7:$M$33</definedName>
    <definedName name="A_IMPRESIÓN_IM">#REF!</definedName>
    <definedName name="A_nuevo">#REF!</definedName>
    <definedName name="a1..056">#REF!</definedName>
    <definedName name="A1S">#REF!</definedName>
    <definedName name="A1XO56">#REF!</definedName>
    <definedName name="a2a" hidden="1">{"TAB1",#N/A,TRUE,"GENERAL";"TAB2",#N/A,TRUE,"GENERAL";"TAB3",#N/A,TRUE,"GENERAL";"TAB4",#N/A,TRUE,"GENERAL";"TAB5",#N/A,TRUE,"GENERAL"}</definedName>
    <definedName name="A2S">#REF!</definedName>
    <definedName name="AA" hidden="1">{#N/A,#N/A,TRUE,"INGENIERIA";#N/A,#N/A,TRUE,"COMPRAS";#N/A,#N/A,TRUE,"DIRECCION";#N/A,#N/A,TRUE,"RESUMEN"}</definedName>
    <definedName name="AAa">#REF!</definedName>
    <definedName name="aaaa">#REF!</definedName>
    <definedName name="AAAAAAA">[4]COMPRA!#REF!</definedName>
    <definedName name="aaaaas" hidden="1">{"TAB1",#N/A,TRUE,"GENERAL";"TAB2",#N/A,TRUE,"GENERAL";"TAB3",#N/A,TRUE,"GENERAL";"TAB4",#N/A,TRUE,"GENERAL";"TAB5",#N/A,TRUE,"GENERAL"}</definedName>
    <definedName name="aas" hidden="1">{"TAB1",#N/A,TRUE,"GENERAL";"TAB2",#N/A,TRUE,"GENERAL";"TAB3",#N/A,TRUE,"GENERAL";"TAB4",#N/A,TRUE,"GENERAL";"TAB5",#N/A,TRUE,"GENERAL"}</definedName>
    <definedName name="absc" localSheetId="0">[6]!absc</definedName>
    <definedName name="absc">[6]!absc</definedName>
    <definedName name="AC">#REF!</definedName>
    <definedName name="AccessDatabase" hidden="1">"C:\C-314\VOLUMENES\volfin4.mdb"</definedName>
    <definedName name="ACER">#REF!</definedName>
    <definedName name="ACTIVIDADES">'[7]PRESUPUESTO '!$A$6:$H$47</definedName>
    <definedName name="AD">#REF!</definedName>
    <definedName name="ADFGSDB" hidden="1">{"via1",#N/A,TRUE,"general";"via2",#N/A,TRUE,"general";"via3",#N/A,TRUE,"general"}</definedName>
    <definedName name="ADM">'[8]DATOS SEMANALES'!$F$11:$Y$17</definedName>
    <definedName name="adoq" localSheetId="0">[9]!absc</definedName>
    <definedName name="adoq">[9]!absc</definedName>
    <definedName name="ADSAD" hidden="1">{"TAB1",#N/A,TRUE,"GENERAL";"TAB2",#N/A,TRUE,"GENERAL";"TAB3",#N/A,TRUE,"GENERAL";"TAB4",#N/A,TRUE,"GENERAL";"TAB5",#N/A,TRUE,"GENERAL"}</definedName>
    <definedName name="aefa" hidden="1">{"via1",#N/A,TRUE,"general";"via2",#N/A,TRUE,"general";"via3",#N/A,TRUE,"general"}</definedName>
    <definedName name="afdsw" hidden="1">{"TAB1",#N/A,TRUE,"GENERAL";"TAB2",#N/A,TRUE,"GENERAL";"TAB3",#N/A,TRUE,"GENERAL";"TAB4",#N/A,TRUE,"GENERAL";"TAB5",#N/A,TRUE,"GENERAL"}</definedName>
    <definedName name="agdsgg" hidden="1">{"via1",#N/A,TRUE,"general";"via2",#N/A,TRUE,"general";"via3",#N/A,TRUE,"general"}</definedName>
    <definedName name="aiu">#REF!</definedName>
    <definedName name="alc" localSheetId="0">[10]!absc</definedName>
    <definedName name="alc">[10]!absc</definedName>
    <definedName name="AÑOWUIE">'[11]Res-Accide-10'!$R$2:$R$7</definedName>
    <definedName name="Apu">[12]Apu!$D$8:$AC$2207</definedName>
    <definedName name="APU_NP">'[13]PRESUPUESTO OFICIAL (2)'!$D$77:$E$94</definedName>
    <definedName name="APU221.1">#REF!</definedName>
    <definedName name="APU221.2">#REF!</definedName>
    <definedName name="aqaq" hidden="1">{"TAB1",#N/A,TRUE,"GENERAL";"TAB2",#N/A,TRUE,"GENERAL";"TAB3",#N/A,TRUE,"GENERAL";"TAB4",#N/A,TRUE,"GENERAL";"TAB5",#N/A,TRUE,"GENERAL"}</definedName>
    <definedName name="aqw">#REF!</definedName>
    <definedName name="AR">#REF!</definedName>
    <definedName name="AREA">#REF!</definedName>
    <definedName name="_xlnm.Extract">#REF!</definedName>
    <definedName name="_xlnm.Print_Area" localSheetId="0">'ANEXO B'!$D$1:$I$361</definedName>
    <definedName name="_xlnm.Print_Area">#REF!</definedName>
    <definedName name="AS">#REF!</definedName>
    <definedName name="asaws">#REF!</definedName>
    <definedName name="ASD" localSheetId="0">#REF!</definedName>
    <definedName name="ASD" hidden="1">{"via1",#N/A,TRUE,"general";"via2",#N/A,TRUE,"general";"via3",#N/A,TRUE,"general"}</definedName>
    <definedName name="ASDA" hidden="1">{"via1",#N/A,TRUE,"general";"via2",#N/A,TRUE,"general";"via3",#N/A,TRUE,"general"}</definedName>
    <definedName name="asdasd" hidden="1">{"TAB1",#N/A,TRUE,"GENERAL";"TAB2",#N/A,TRUE,"GENERAL";"TAB3",#N/A,TRUE,"GENERAL";"TAB4",#N/A,TRUE,"GENERAL";"TAB5",#N/A,TRUE,"GENERAL"}</definedName>
    <definedName name="asdf" hidden="1">{"via1",#N/A,TRUE,"general";"via2",#N/A,TRUE,"general";"via3",#N/A,TRUE,"general"}</definedName>
    <definedName name="asdfa" hidden="1">{"via1",#N/A,TRUE,"general";"via2",#N/A,TRUE,"general";"via3",#N/A,TRUE,"general"}</definedName>
    <definedName name="asdfñk" localSheetId="0">[14]!absc</definedName>
    <definedName name="asdfñk">[14]!absc</definedName>
    <definedName name="asfasd" hidden="1">{"via1",#N/A,TRUE,"general";"via2",#N/A,TRUE,"general";"via3",#N/A,TRUE,"general"}</definedName>
    <definedName name="asfasdl" hidden="1">{"via1",#N/A,TRUE,"general";"via2",#N/A,TRUE,"general";"via3",#N/A,TRUE,"general"}</definedName>
    <definedName name="asff" hidden="1">{"TAB1",#N/A,TRUE,"GENERAL";"TAB2",#N/A,TRUE,"GENERAL";"TAB3",#N/A,TRUE,"GENERAL";"TAB4",#N/A,TRUE,"GENERAL";"TAB5",#N/A,TRUE,"GENERAL"}</definedName>
    <definedName name="asfghjoi" hidden="1">{"via1",#N/A,TRUE,"general";"via2",#N/A,TRUE,"general";"via3",#N/A,TRUE,"general"}</definedName>
    <definedName name="asojkdr" hidden="1">{"TAB1",#N/A,TRUE,"GENERAL";"TAB2",#N/A,TRUE,"GENERAL";"TAB3",#N/A,TRUE,"GENERAL";"TAB4",#N/A,TRUE,"GENERAL";"TAB5",#N/A,TRUE,"GENERAL"}</definedName>
    <definedName name="ASXA">#REF!</definedName>
    <definedName name="auto1">#REF!</definedName>
    <definedName name="auto2">#REF!</definedName>
    <definedName name="AUX">'[8]DATOS SEMANALES'!$F$32:$Y$38</definedName>
    <definedName name="Ayudante">[15]MATERIALES!$M$84</definedName>
    <definedName name="azaz" hidden="1">{"TAB1",#N/A,TRUE,"GENERAL";"TAB2",#N/A,TRUE,"GENERAL";"TAB3",#N/A,TRUE,"GENERAL";"TAB4",#N/A,TRUE,"GENERAL";"TAB5",#N/A,TRUE,"GENERAL"}</definedName>
    <definedName name="B">#REF!</definedName>
    <definedName name="B.T1">#REF!</definedName>
    <definedName name="B_T1">#REF!</definedName>
    <definedName name="bASE">#REF!</definedName>
    <definedName name="Base_datos_IM">#REF!</definedName>
    <definedName name="BASE_DE_DATOS">#REF!</definedName>
    <definedName name="_xlnm.Database">#REF!</definedName>
    <definedName name="bbbbbb" hidden="1">{"via1",#N/A,TRUE,"general";"via2",#N/A,TRUE,"general";"via3",#N/A,TRUE,"general"}</definedName>
    <definedName name="bbbbbh" hidden="1">{"TAB1",#N/A,TRUE,"GENERAL";"TAB2",#N/A,TRUE,"GENERAL";"TAB3",#N/A,TRUE,"GENERAL";"TAB4",#N/A,TRUE,"GENERAL";"TAB5",#N/A,TRUE,"GENERAL"}</definedName>
    <definedName name="bbd" hidden="1">{"TAB1",#N/A,TRUE,"GENERAL";"TAB2",#N/A,TRUE,"GENERAL";"TAB3",#N/A,TRUE,"GENERAL";"TAB4",#N/A,TRUE,"GENERAL";"TAB5",#N/A,TRUE,"GENERAL"}</definedName>
    <definedName name="BCXBDFG" hidden="1">{"TAB1",#N/A,TRUE,"GENERAL";"TAB2",#N/A,TRUE,"GENERAL";"TAB3",#N/A,TRUE,"GENERAL";"TAB4",#N/A,TRUE,"GENERAL";"TAB5",#N/A,TRUE,"GENERAL"}</definedName>
    <definedName name="Bd">#REF!</definedName>
    <definedName name="Bd__2">#REF!</definedName>
    <definedName name="Bd_2">[16]FACTORES!#REF!</definedName>
    <definedName name="BDFB" hidden="1">{"via1",#N/A,TRUE,"general";"via2",#N/A,TRUE,"general";"via3",#N/A,TRUE,"general"}</definedName>
    <definedName name="BDFGDG" hidden="1">{"TAB1",#N/A,TRUE,"GENERAL";"TAB2",#N/A,TRUE,"GENERAL";"TAB3",#N/A,TRUE,"GENERAL";"TAB4",#N/A,TRUE,"GENERAL";"TAB5",#N/A,TRUE,"GENERAL"}</definedName>
    <definedName name="be" hidden="1">{"TAB1",#N/A,TRUE,"GENERAL";"TAB2",#N/A,TRUE,"GENERAL";"TAB3",#N/A,TRUE,"GENERAL";"TAB4",#N/A,TRUE,"GENERAL";"TAB5",#N/A,TRUE,"GENERAL"}</definedName>
    <definedName name="BENEFICIARIOS">[17]BENEFICIARIOS!$B$12:$B$667</definedName>
    <definedName name="bfnfv" hidden="1">{"TAB1",#N/A,TRUE,"GENERAL";"TAB2",#N/A,TRUE,"GENERAL";"TAB3",#N/A,TRUE,"GENERAL";"TAB4",#N/A,TRUE,"GENERAL";"TAB5",#N/A,TRUE,"GENERAL"}</definedName>
    <definedName name="bgb" hidden="1">{"TAB1",#N/A,TRUE,"GENERAL";"TAB2",#N/A,TRUE,"GENERAL";"TAB3",#N/A,TRUE,"GENERAL";"TAB4",#N/A,TRUE,"GENERAL";"TAB5",#N/A,TRUE,"GENERAL"}</definedName>
    <definedName name="BGDGFRT" hidden="1">{"via1",#N/A,TRUE,"general";"via2",#N/A,TRUE,"general";"via3",#N/A,TRUE,"general"}</definedName>
    <definedName name="BGFBFH" hidden="1">{"via1",#N/A,TRUE,"general";"via2",#N/A,TRUE,"general";"via3",#N/A,TRUE,"general"}</definedName>
    <definedName name="bgvfcdx" hidden="1">{"via1",#N/A,TRUE,"general";"via2",#N/A,TRUE,"general";"via3",#N/A,TRUE,"general"}</definedName>
    <definedName name="bI">#REF!</definedName>
    <definedName name="biq">#REF!</definedName>
    <definedName name="br" hidden="1">{"TAB1",#N/A,TRUE,"GENERAL";"TAB2",#N/A,TRUE,"GENERAL";"TAB3",#N/A,TRUE,"GENERAL";"TAB4",#N/A,TRUE,"GENERAL";"TAB5",#N/A,TRUE,"GENERAL"}</definedName>
    <definedName name="bsb" hidden="1">{"via1",#N/A,TRUE,"general";"via2",#N/A,TRUE,"general";"via3",#N/A,TRUE,"general"}</definedName>
    <definedName name="bspoi" hidden="1">{"TAB1",#N/A,TRUE,"GENERAL";"TAB2",#N/A,TRUE,"GENERAL";"TAB3",#N/A,TRUE,"GENERAL";"TAB4",#N/A,TRUE,"GENERAL";"TAB5",#N/A,TRUE,"GENERAL"}</definedName>
    <definedName name="bt" hidden="1">{"via1",#N/A,TRUE,"general";"via2",#N/A,TRUE,"general";"via3",#N/A,TRUE,"general"}</definedName>
    <definedName name="BTYJHTR" hidden="1">{"TAB1",#N/A,TRUE,"GENERAL";"TAB2",#N/A,TRUE,"GENERAL";"TAB3",#N/A,TRUE,"GENERAL";"TAB4",#N/A,TRUE,"GENERAL";"TAB5",#N/A,TRUE,"GENERAL"}</definedName>
    <definedName name="bvbc" hidden="1">{"TAB1",#N/A,TRUE,"GENERAL";"TAB2",#N/A,TRUE,"GENERAL";"TAB3",#N/A,TRUE,"GENERAL";"TAB4",#N/A,TRUE,"GENERAL";"TAB5",#N/A,TRUE,"GENERAL"}</definedName>
    <definedName name="bvcb" hidden="1">{"via1",#N/A,TRUE,"general";"via2",#N/A,TRUE,"general";"via3",#N/A,TRUE,"general"}</definedName>
    <definedName name="bvn" hidden="1">{"via1",#N/A,TRUE,"general";"via2",#N/A,TRUE,"general";"via3",#N/A,TRUE,"general"}</definedName>
    <definedName name="bx">'[18]Calculo Cim.'!#REF!</definedName>
    <definedName name="by" hidden="1">{"via1",#N/A,TRUE,"general";"via2",#N/A,TRUE,"general";"via3",#N/A,TRUE,"general"}</definedName>
    <definedName name="C.CLAV">#REF!</definedName>
    <definedName name="C.FON">#REF!</definedName>
    <definedName name="C.LOM">#REF!</definedName>
    <definedName name="C.RAS">#REF!</definedName>
    <definedName name="C.TERR">#REF!</definedName>
    <definedName name="C_">#REF!</definedName>
    <definedName name="C_LOM">#REF!</definedName>
    <definedName name="CALCULO">#REF!</definedName>
    <definedName name="CAM_CAIDA">#REF!</definedName>
    <definedName name="CANT">#REF!</definedName>
    <definedName name="CANT_IT_1">[15]MATERIALES!$L$43</definedName>
    <definedName name="CANT_IT_10">[15]MATERIALES!$U$43</definedName>
    <definedName name="CANT_IT_11">[15]MATERIALES!$V$43</definedName>
    <definedName name="CANT_IT_12">[15]MATERIALES!$W$43</definedName>
    <definedName name="CANT_IT_13">[15]MATERIALES!$X$43</definedName>
    <definedName name="CANT_IT_14">[15]MATERIALES!$Y$43</definedName>
    <definedName name="CANT_IT_15">[15]MATERIALES!$Z$43</definedName>
    <definedName name="CANT_IT_16">[15]MATERIALES!$AA$43</definedName>
    <definedName name="CANT_IT_17">[15]MATERIALES!$AB$43</definedName>
    <definedName name="CANT_IT_18">[15]MATERIALES!$AC$43</definedName>
    <definedName name="CANT_IT_19">[15]MATERIALES!$AD$43</definedName>
    <definedName name="CANT_IT_2">[15]MATERIALES!$M$43</definedName>
    <definedName name="CANT_IT_20">[15]MATERIALES!$AE$43</definedName>
    <definedName name="CANT_IT_21">[15]MATERIALES!$AF$43</definedName>
    <definedName name="CANT_IT_3">[15]MATERIALES!$N$43</definedName>
    <definedName name="CANT_IT_4">[15]MATERIALES!$O$43</definedName>
    <definedName name="CANT_IT_5">[15]MATERIALES!$P$43</definedName>
    <definedName name="CANT_IT_6">[15]MATERIALES!$Q$43</definedName>
    <definedName name="CANT_IT_7">[15]MATERIALES!$R$43</definedName>
    <definedName name="CANT_IT_8">[15]MATERIALES!$S$43</definedName>
    <definedName name="CANT_IT_9">[15]MATERIALES!$T$43</definedName>
    <definedName name="CANTDS">[19]Modelo!$J$7:$J$10,[19]Modelo!$J$13:$J$27,[19]Modelo!$J$30:$J$33,[19]Modelo!$J$36:$J$40</definedName>
    <definedName name="CAP">[7]Hoja9!$B$3:$B$9</definedName>
    <definedName name="Capataz">[15]MATERIALES!$M$81</definedName>
    <definedName name="CAPITULOS">[13]Hoja2!$A$111:$A$112</definedName>
    <definedName name="CASQ">[20]FACTORES!#REF!</definedName>
    <definedName name="ccccc" hidden="1">{"TAB1",#N/A,TRUE,"GENERAL";"TAB2",#N/A,TRUE,"GENERAL";"TAB3",#N/A,TRUE,"GENERAL";"TAB4",#N/A,TRUE,"GENERAL";"TAB5",#N/A,TRUE,"GENERAL"}</definedName>
    <definedName name="CCCCCC">'[21]A. P. U.'!#REF!</definedName>
    <definedName name="ccto210">#REF!</definedName>
    <definedName name="cdcdc" hidden="1">{"via1",#N/A,TRUE,"general";"via2",#N/A,TRUE,"general";"via3",#N/A,TRUE,"general"}</definedName>
    <definedName name="cdfcs">#REF!</definedName>
    <definedName name="CDSC">'[8]DATOS SEMANALES'!#REF!</definedName>
    <definedName name="CE">[22]MAT!#REF!</definedName>
    <definedName name="ceerf" hidden="1">{"TAB1",#N/A,TRUE,"GENERAL";"TAB2",#N/A,TRUE,"GENERAL";"TAB3",#N/A,TRUE,"GENERAL";"TAB4",#N/A,TRUE,"GENERAL";"TAB5",#N/A,TRUE,"GENERAL"}</definedName>
    <definedName name="CILIND">[23]TUBERIA!$AE$10:$AE$14</definedName>
    <definedName name="CIV">'[8]DATOS SEMANALES'!$F$53:$Y$59</definedName>
    <definedName name="CL">#REF!</definedName>
    <definedName name="CNT_M">[19]Modelo!$H$13:$H$27</definedName>
    <definedName name="COM.LIM">#REF!</definedName>
    <definedName name="COMP">'[8]DATOS SEMANALES'!$F$123:$Y$164</definedName>
    <definedName name="complementaria">'[8]DATOS SEMANALES'!#REF!</definedName>
    <definedName name="COMTOP">'[8]DATOS SEMANALES'!$F$165:$Y$171</definedName>
    <definedName name="COMUNIC">'[8]DATOS SEMANALES'!$F$172:$Y$178</definedName>
    <definedName name="CON.FUN">#REF!</definedName>
    <definedName name="CON.LIM">#REF!</definedName>
    <definedName name="CON.POZ">#REF!</definedName>
    <definedName name="CON.TUB">[16]TUBERIA!#REF!</definedName>
    <definedName name="CONC">#REF!</definedName>
    <definedName name="CONCRETO">#REF!</definedName>
    <definedName name="CONCRETO_F.C_4">#REF!</definedName>
    <definedName name="concreto_FC_2.2">#REF!</definedName>
    <definedName name="CONTRATISTA">'[24]RESUMEN SEMANA 3'!$B$9</definedName>
    <definedName name="CONTRATO">'[24]RESUMEN SEMANA 1'!$M$9</definedName>
    <definedName name="COORTEC">'[8]DATOS SEMANALES'!#REF!</definedName>
    <definedName name="COPIA1">#REF!</definedName>
    <definedName name="COPIA2">#REF!</definedName>
    <definedName name="CRIT1">#REF!</definedName>
    <definedName name="Criteria">#REF!</definedName>
    <definedName name="_xlnm.Criteria">#REF!</definedName>
    <definedName name="Criterios_IM">#REF!</definedName>
    <definedName name="CS">#REF!</definedName>
    <definedName name="CSD">'[8]DATOS SEMANALES'!#REF!</definedName>
    <definedName name="cuad2">[25]Cuadrillas!$A$11:$I$75</definedName>
    <definedName name="Cuadrillas">[26]Cuadrillas!$A$11:$I$75</definedName>
    <definedName name="CUE">#REF!</definedName>
    <definedName name="CUER">#REF!</definedName>
    <definedName name="CUERDA">#REF!</definedName>
    <definedName name="CUNET" hidden="1">{"via1",#N/A,TRUE,"general";"via2",#N/A,TRUE,"general";"via3",#N/A,TRUE,"general"}</definedName>
    <definedName name="cvfvd" hidden="1">{"via1",#N/A,TRUE,"general";"via2",#N/A,TRUE,"general";"via3",#N/A,TRUE,"general"}</definedName>
    <definedName name="cvn" hidden="1">{"TAB1",#N/A,TRUE,"GENERAL";"TAB2",#N/A,TRUE,"GENERAL";"TAB3",#N/A,TRUE,"GENERAL";"TAB4",#N/A,TRUE,"GENERAL";"TAB5",#N/A,TRUE,"GENERAL"}</definedName>
    <definedName name="CVXC" hidden="1">{"via1",#N/A,TRUE,"general";"via2",#N/A,TRUE,"general";"via3",#N/A,TRUE,"general"}</definedName>
    <definedName name="D">[27]basicos!$A$1:$D$44</definedName>
    <definedName name="D_EXT">#REF!</definedName>
    <definedName name="D_INT">#REF!</definedName>
    <definedName name="D1S">#REF!</definedName>
    <definedName name="D2S">#REF!</definedName>
    <definedName name="D6.PVC">'[5]factores A.N.'!$N$8:$N$33</definedName>
    <definedName name="D61S">#REF!</definedName>
    <definedName name="D62S">#REF!</definedName>
    <definedName name="D6R">#REF!</definedName>
    <definedName name="D81S">#REF!</definedName>
    <definedName name="D82S">#REF!</definedName>
    <definedName name="D8R">#REF!</definedName>
    <definedName name="DASD" hidden="1">{"TAB1",#N/A,TRUE,"GENERAL";"TAB2",#N/A,TRUE,"GENERAL";"TAB3",#N/A,TRUE,"GENERAL";"TAB4",#N/A,TRUE,"GENERAL";"TAB5",#N/A,TRUE,"GENERAL"}</definedName>
    <definedName name="Database">#REF!</definedName>
    <definedName name="DATOS">[28]C_ESTE_1!$A$2:$DY$130</definedName>
    <definedName name="dbfdfbi" hidden="1">{"TAB1",#N/A,TRUE,"GENERAL";"TAB2",#N/A,TRUE,"GENERAL";"TAB3",#N/A,TRUE,"GENERAL";"TAB4",#N/A,TRUE,"GENERAL";"TAB5",#N/A,TRUE,"GENERAL"}</definedName>
    <definedName name="DCSDCTV" hidden="1">{"via1",#N/A,TRUE,"general";"via2",#N/A,TRUE,"general";"via3",#N/A,TRUE,"general"}</definedName>
    <definedName name="DD">#REF!</definedName>
    <definedName name="ddd" hidden="1">{"via1",#N/A,TRUE,"general";"via2",#N/A,TRUE,"general";"via3",#N/A,TRUE,"general"}</definedName>
    <definedName name="ddddt" hidden="1">{"via1",#N/A,TRUE,"general";"via2",#N/A,TRUE,"general";"via3",#N/A,TRUE,"general"}</definedName>
    <definedName name="ddewdw" hidden="1">{"TAB1",#N/A,TRUE,"GENERAL";"TAB2",#N/A,TRUE,"GENERAL";"TAB3",#N/A,TRUE,"GENERAL";"TAB4",#N/A,TRUE,"GENERAL";"TAB5",#N/A,TRUE,"GENERAL"}</definedName>
    <definedName name="ddfdh" hidden="1">{"TAB1",#N/A,TRUE,"GENERAL";"TAB2",#N/A,TRUE,"GENERAL";"TAB3",#N/A,TRUE,"GENERAL";"TAB4",#N/A,TRUE,"GENERAL";"TAB5",#N/A,TRUE,"GENERAL"}</definedName>
    <definedName name="DDGSDP" hidden="1">{"TAB1",#N/A,TRUE,"GENERAL";"TAB2",#N/A,TRUE,"GENERAL";"TAB3",#N/A,TRUE,"GENERAL";"TAB4",#N/A,TRUE,"GENERAL";"TAB5",#N/A,TRUE,"GENERAL"}</definedName>
    <definedName name="De">[20]FACTORES!#REF!</definedName>
    <definedName name="De_6">#REF!</definedName>
    <definedName name="De_8">#REF!</definedName>
    <definedName name="deded" hidden="1">{"TAB1",#N/A,TRUE,"GENERAL";"TAB2",#N/A,TRUE,"GENERAL";"TAB3",#N/A,TRUE,"GENERAL";"TAB4",#N/A,TRUE,"GENERAL";"TAB5",#N/A,TRUE,"GENERAL"}</definedName>
    <definedName name="defd" hidden="1">{"via1",#N/A,TRUE,"general";"via2",#N/A,TRUE,"general";"via3",#N/A,TRUE,"general"}</definedName>
    <definedName name="dem.pav">'[5]factores A.N.'!$E$15:$E$306</definedName>
    <definedName name="des">#REF!</definedName>
    <definedName name="DES_MATERIALES">'[29]LISTA DE MATERIALES'!$A$3:$A$225</definedName>
    <definedName name="Descrip_cuadrillas">[26]Cuadrillas!$A$15:$A$75</definedName>
    <definedName name="Descrip_equipos">[26]Equ!$A$15:$A$101</definedName>
    <definedName name="Descrip_transporte">[26]Trans!$A$16:$A$63</definedName>
    <definedName name="Descripción">[26]Mat!$A$9:$A$1192</definedName>
    <definedName name="DF">[27]basicos!$A$149:$F$161</definedName>
    <definedName name="dfa" hidden="1">{"TAB1",#N/A,TRUE,"GENERAL";"TAB2",#N/A,TRUE,"GENERAL";"TAB3",#N/A,TRUE,"GENERAL";"TAB4",#N/A,TRUE,"GENERAL";"TAB5",#N/A,TRUE,"GENERAL"}</definedName>
    <definedName name="dfasd" hidden="1">{"TAB1",#N/A,TRUE,"GENERAL";"TAB2",#N/A,TRUE,"GENERAL";"TAB3",#N/A,TRUE,"GENERAL";"TAB4",#N/A,TRUE,"GENERAL";"TAB5",#N/A,TRUE,"GENERAL"}</definedName>
    <definedName name="DFBNJ" hidden="1">{"via1",#N/A,TRUE,"general";"via2",#N/A,TRUE,"general";"via3",#N/A,TRUE,"general"}</definedName>
    <definedName name="dfds" hidden="1">{"TAB1",#N/A,TRUE,"GENERAL";"TAB2",#N/A,TRUE,"GENERAL";"TAB3",#N/A,TRUE,"GENERAL";"TAB4",#N/A,TRUE,"GENERAL";"TAB5",#N/A,TRUE,"GENERAL"}</definedName>
    <definedName name="dfdsfi" hidden="1">{"via1",#N/A,TRUE,"general";"via2",#N/A,TRUE,"general";"via3",#N/A,TRUE,"general"}</definedName>
    <definedName name="dffffe" hidden="1">{"TAB1",#N/A,TRUE,"GENERAL";"TAB2",#N/A,TRUE,"GENERAL";"TAB3",#N/A,TRUE,"GENERAL";"TAB4",#N/A,TRUE,"GENERAL";"TAB5",#N/A,TRUE,"GENERAL"}</definedName>
    <definedName name="DFG" hidden="1">{"via1",#N/A,TRUE,"general";"via2",#N/A,TRUE,"general";"via3",#N/A,TRUE,"general"}</definedName>
    <definedName name="DFGBHJ" hidden="1">{"via1",#N/A,TRUE,"general";"via2",#N/A,TRUE,"general";"via3",#N/A,TRUE,"general"}</definedName>
    <definedName name="DFGDFG" hidden="1">{"via1",#N/A,TRUE,"general";"via2",#N/A,TRUE,"general";"via3",#N/A,TRUE,"general"}</definedName>
    <definedName name="DFGDYYB" hidden="1">{"TAB1",#N/A,TRUE,"GENERAL";"TAB2",#N/A,TRUE,"GENERAL";"TAB3",#N/A,TRUE,"GENERAL";"TAB4",#N/A,TRUE,"GENERAL";"TAB5",#N/A,TRUE,"GENERAL"}</definedName>
    <definedName name="dfgf" hidden="1">{"via1",#N/A,TRUE,"general";"via2",#N/A,TRUE,"general";"via3",#N/A,TRUE,"general"}</definedName>
    <definedName name="DFGFBOP" hidden="1">{"TAB1",#N/A,TRUE,"GENERAL";"TAB2",#N/A,TRUE,"GENERAL";"TAB3",#N/A,TRUE,"GENERAL";"TAB4",#N/A,TRUE,"GENERAL";"TAB5",#N/A,TRUE,"GENERAL"}</definedName>
    <definedName name="DFGFDG" hidden="1">{"TAB1",#N/A,TRUE,"GENERAL";"TAB2",#N/A,TRUE,"GENERAL";"TAB3",#N/A,TRUE,"GENERAL";"TAB4",#N/A,TRUE,"GENERAL";"TAB5",#N/A,TRUE,"GENERAL"}</definedName>
    <definedName name="DFGV" hidden="1">{"TAB1",#N/A,TRUE,"GENERAL";"TAB2",#N/A,TRUE,"GENERAL";"TAB3",#N/A,TRUE,"GENERAL";"TAB4",#N/A,TRUE,"GENERAL";"TAB5",#N/A,TRUE,"GENERAL"}</definedName>
    <definedName name="dfgypuj" hidden="1">{"TAB1",#N/A,TRUE,"GENERAL";"TAB2",#N/A,TRUE,"GENERAL";"TAB3",#N/A,TRUE,"GENERAL";"TAB4",#N/A,TRUE,"GENERAL";"TAB5",#N/A,TRUE,"GENERAL"}</definedName>
    <definedName name="dfh" hidden="1">{"TAB1",#N/A,TRUE,"GENERAL";"TAB2",#N/A,TRUE,"GENERAL";"TAB3",#N/A,TRUE,"GENERAL";"TAB4",#N/A,TRUE,"GENERAL";"TAB5",#N/A,TRUE,"GENERAL"}</definedName>
    <definedName name="dfhdr" hidden="1">{"via1",#N/A,TRUE,"general";"via2",#N/A,TRUE,"general";"via3",#N/A,TRUE,"general"}</definedName>
    <definedName name="dfhgh" hidden="1">{"via1",#N/A,TRUE,"general";"via2",#N/A,TRUE,"general";"via3",#N/A,TRUE,"general"}</definedName>
    <definedName name="dfj" hidden="1">{"via1",#N/A,TRUE,"general";"via2",#N/A,TRUE,"general";"via3",#N/A,TRUE,"general"}</definedName>
    <definedName name="DFRFRF" hidden="1">{"via1",#N/A,TRUE,"general";"via2",#N/A,TRUE,"general";"via3",#N/A,TRUE,"general"}</definedName>
    <definedName name="DFVUI" hidden="1">{"via1",#N/A,TRUE,"general";"via2",#N/A,TRUE,"general";"via3",#N/A,TRUE,"general"}</definedName>
    <definedName name="dg" hidden="1">{"via1",#N/A,TRUE,"general";"via2",#N/A,TRUE,"general";"via3",#N/A,TRUE,"general"}</definedName>
    <definedName name="dgdgr" hidden="1">{"via1",#N/A,TRUE,"general";"via2",#N/A,TRUE,"general";"via3",#N/A,TRUE,"general"}</definedName>
    <definedName name="dgfd" hidden="1">{"TAB1",#N/A,TRUE,"GENERAL";"TAB2",#N/A,TRUE,"GENERAL";"TAB3",#N/A,TRUE,"GENERAL";"TAB4",#N/A,TRUE,"GENERAL";"TAB5",#N/A,TRUE,"GENERAL"}</definedName>
    <definedName name="DGFDFVSDF" hidden="1">{"via1",#N/A,TRUE,"general";"via2",#N/A,TRUE,"general";"via3",#N/A,TRUE,"general"}</definedName>
    <definedName name="dgfdg" hidden="1">{"via1",#N/A,TRUE,"general";"via2",#N/A,TRUE,"general";"via3",#N/A,TRUE,"general"}</definedName>
    <definedName name="DGFG" hidden="1">{"via1",#N/A,TRUE,"general";"via2",#N/A,TRUE,"general";"via3",#N/A,TRUE,"general"}</definedName>
    <definedName name="dgfsado" hidden="1">{"TAB1",#N/A,TRUE,"GENERAL";"TAB2",#N/A,TRUE,"GENERAL";"TAB3",#N/A,TRUE,"GENERAL";"TAB4",#N/A,TRUE,"GENERAL";"TAB5",#N/A,TRUE,"GENERAL"}</definedName>
    <definedName name="dgrdeb" hidden="1">{"TAB1",#N/A,TRUE,"GENERAL";"TAB2",#N/A,TRUE,"GENERAL";"TAB3",#N/A,TRUE,"GENERAL";"TAB4",#N/A,TRUE,"GENERAL";"TAB5",#N/A,TRUE,"GENERAL"}</definedName>
    <definedName name="dgreg" hidden="1">{"via1",#N/A,TRUE,"general";"via2",#N/A,TRUE,"general";"via3",#N/A,TRUE,"general"}</definedName>
    <definedName name="DH" hidden="1">{"via1",#N/A,TRUE,"general";"via2",#N/A,TRUE,"general";"via3",#N/A,TRUE,"general"}</definedName>
    <definedName name="dhdth" hidden="1">{"TAB1",#N/A,TRUE,"GENERAL";"TAB2",#N/A,TRUE,"GENERAL";"TAB3",#N/A,TRUE,"GENERAL";"TAB4",#N/A,TRUE,"GENERAL";"TAB5",#N/A,TRUE,"GENERAL"}</definedName>
    <definedName name="dhgh" hidden="1">{"via1",#N/A,TRUE,"general";"via2",#N/A,TRUE,"general";"via3",#N/A,TRUE,"general"}</definedName>
    <definedName name="Diametro">[30]Cantidades!$L$56:$L$61</definedName>
    <definedName name="diego">#REF!</definedName>
    <definedName name="diego1">#REF!</definedName>
    <definedName name="DIR">'[8]DATOS SEMANALES'!$F$4:$Y$10</definedName>
    <definedName name="djdytj" hidden="1">{"TAB1",#N/A,TRUE,"GENERAL";"TAB2",#N/A,TRUE,"GENERAL";"TAB3",#N/A,TRUE,"GENERAL";"TAB4",#N/A,TRUE,"GENERAL";"TAB5",#N/A,TRUE,"GENERAL"}</definedName>
    <definedName name="DR">#REF!</definedName>
    <definedName name="dry" hidden="1">{"via1",#N/A,TRUE,"general";"via2",#N/A,TRUE,"general";"via3",#N/A,TRUE,"general"}</definedName>
    <definedName name="DS">#REF!</definedName>
    <definedName name="DSAD" hidden="1">{"via1",#N/A,TRUE,"general";"via2",#N/A,TRUE,"general";"via3",#N/A,TRUE,"general"}</definedName>
    <definedName name="dsadfp" hidden="1">{"TAB1",#N/A,TRUE,"GENERAL";"TAB2",#N/A,TRUE,"GENERAL";"TAB3",#N/A,TRUE,"GENERAL";"TAB4",#N/A,TRUE,"GENERAL";"TAB5",#N/A,TRUE,"GENERAL"}</definedName>
    <definedName name="DSD" hidden="1">{"via1",#N/A,TRUE,"general";"via2",#N/A,TRUE,"general";"via3",#N/A,TRUE,"general"}</definedName>
    <definedName name="dsdads4" hidden="1">{"TAB1",#N/A,TRUE,"GENERAL";"TAB2",#N/A,TRUE,"GENERAL";"TAB3",#N/A,TRUE,"GENERAL";"TAB4",#N/A,TRUE,"GENERAL";"TAB5",#N/A,TRUE,"GENERAL"}</definedName>
    <definedName name="DSF" hidden="1">{"via1",#N/A,TRUE,"general";"via2",#N/A,TRUE,"general";"via3",#N/A,TRUE,"general"}</definedName>
    <definedName name="DSFCVTY" hidden="1">{"TAB1",#N/A,TRUE,"GENERAL";"TAB2",#N/A,TRUE,"GENERAL";"TAB3",#N/A,TRUE,"GENERAL";"TAB4",#N/A,TRUE,"GENERAL";"TAB5",#N/A,TRUE,"GENERAL"}</definedName>
    <definedName name="dsfg" hidden="1">{"via1",#N/A,TRUE,"general";"via2",#N/A,TRUE,"general";"via3",#N/A,TRUE,"general"}</definedName>
    <definedName name="dsfhgfdh" hidden="1">{"TAB1",#N/A,TRUE,"GENERAL";"TAB2",#N/A,TRUE,"GENERAL";"TAB3",#N/A,TRUE,"GENERAL";"TAB4",#N/A,TRUE,"GENERAL";"TAB5",#N/A,TRUE,"GENERAL"}</definedName>
    <definedName name="dsfsdf" hidden="1">{"via1",#N/A,TRUE,"general";"via2",#N/A,TRUE,"general";"via3",#N/A,TRUE,"general"}</definedName>
    <definedName name="DSFSDFCXV" hidden="1">{"TAB1",#N/A,TRUE,"GENERAL";"TAB2",#N/A,TRUE,"GENERAL";"TAB3",#N/A,TRUE,"GENERAL";"TAB4",#N/A,TRUE,"GENERAL";"TAB5",#N/A,TRUE,"GENERAL"}</definedName>
    <definedName name="dsfsvm" hidden="1">{"TAB1",#N/A,TRUE,"GENERAL";"TAB2",#N/A,TRUE,"GENERAL";"TAB3",#N/A,TRUE,"GENERAL";"TAB4",#N/A,TRUE,"GENERAL";"TAB5",#N/A,TRUE,"GENERAL"}</definedName>
    <definedName name="dsftbv" hidden="1">{"via1",#N/A,TRUE,"general";"via2",#N/A,TRUE,"general";"via3",#N/A,TRUE,"general"}</definedName>
    <definedName name="dtrhj" hidden="1">{"via1",#N/A,TRUE,"general";"via2",#N/A,TRUE,"general";"via3",#N/A,TRUE,"general"}</definedName>
    <definedName name="dxfgg" hidden="1">{"via1",#N/A,TRUE,"general";"via2",#N/A,TRUE,"general";"via3",#N/A,TRUE,"general"}</definedName>
    <definedName name="E">#REF!</definedName>
    <definedName name="e3e33" hidden="1">{"via1",#N/A,TRUE,"general";"via2",#N/A,TRUE,"general";"via3",#N/A,TRUE,"general"}</definedName>
    <definedName name="EDEDWSWQA" hidden="1">{"TAB1",#N/A,TRUE,"GENERAL";"TAB2",#N/A,TRUE,"GENERAL";"TAB3",#N/A,TRUE,"GENERAL";"TAB4",#N/A,TRUE,"GENERAL";"TAB5",#N/A,TRUE,"GENERAL"}</definedName>
    <definedName name="edgfhmn" hidden="1">{"via1",#N/A,TRUE,"general";"via2",#N/A,TRUE,"general";"via3",#N/A,TRUE,"general"}</definedName>
    <definedName name="eeedfr" hidden="1">{"TAB1",#N/A,TRUE,"GENERAL";"TAB2",#N/A,TRUE,"GENERAL";"TAB3",#N/A,TRUE,"GENERAL";"TAB4",#N/A,TRUE,"GENERAL";"TAB5",#N/A,TRUE,"GENERAL"}</definedName>
    <definedName name="eeeeer" hidden="1">{"TAB1",#N/A,TRUE,"GENERAL";"TAB2",#N/A,TRUE,"GENERAL";"TAB3",#N/A,TRUE,"GENERAL";"TAB4",#N/A,TRUE,"GENERAL";"TAB5",#N/A,TRUE,"GENERAL"}</definedName>
    <definedName name="eeerfd" hidden="1">{"via1",#N/A,TRUE,"general";"via2",#N/A,TRUE,"general";"via3",#N/A,TRUE,"general"}</definedName>
    <definedName name="efef" hidden="1">{"TAB1",#N/A,TRUE,"GENERAL";"TAB2",#N/A,TRUE,"GENERAL";"TAB3",#N/A,TRUE,"GENERAL";"TAB4",#N/A,TRUE,"GENERAL";"TAB5",#N/A,TRUE,"GENERAL"}</definedName>
    <definedName name="efer" hidden="1">{"via1",#N/A,TRUE,"general";"via2",#N/A,TRUE,"general";"via3",#N/A,TRUE,"general"}</definedName>
    <definedName name="egeg" hidden="1">{"TAB1",#N/A,TRUE,"GENERAL";"TAB2",#N/A,TRUE,"GENERAL";"TAB3",#N/A,TRUE,"GENERAL";"TAB4",#N/A,TRUE,"GENERAL";"TAB5",#N/A,TRUE,"GENERAL"}</definedName>
    <definedName name="egtrgthrt" hidden="1">{"TAB1",#N/A,TRUE,"GENERAL";"TAB2",#N/A,TRUE,"GENERAL";"TAB3",#N/A,TRUE,"GENERAL";"TAB4",#N/A,TRUE,"GENERAL";"TAB5",#N/A,TRUE,"GENERAL"}</definedName>
    <definedName name="ELEC">'[8]DATOS SEMANALES'!$F$46:$Y$52</definedName>
    <definedName name="ENT.A1">'[31]CANT.5921'!#REF!</definedName>
    <definedName name="ENT.ESP">'[31]CANT.5921'!#REF!</definedName>
    <definedName name="ENTIB">#REF!</definedName>
    <definedName name="ENTIBADO">[32]TUBERIA!#REF!</definedName>
    <definedName name="equipo">[33]EQ!$A$6:$C$17</definedName>
    <definedName name="Equipos">[26]Equ!$A$11:$G$101</definedName>
    <definedName name="EQUIPOS_SYS">[34]basicos!$A$1:$D$44</definedName>
    <definedName name="eqw" hidden="1">{"via1",#N/A,TRUE,"general";"via2",#N/A,TRUE,"general";"via3",#N/A,TRUE,"general"}</definedName>
    <definedName name="erg" hidden="1">{"TAB1",#N/A,TRUE,"GENERAL";"TAB2",#N/A,TRUE,"GENERAL";"TAB3",#N/A,TRUE,"GENERAL";"TAB4",#N/A,TRUE,"GENERAL";"TAB5",#N/A,TRUE,"GENERAL"}</definedName>
    <definedName name="erger" hidden="1">{"via1",#N/A,TRUE,"general";"via2",#N/A,TRUE,"general";"via3",#N/A,TRUE,"general"}</definedName>
    <definedName name="ergerg" hidden="1">{"via1",#N/A,TRUE,"general";"via2",#N/A,TRUE,"general";"via3",#N/A,TRUE,"general"}</definedName>
    <definedName name="ergfegr" hidden="1">{"via1",#N/A,TRUE,"general";"via2",#N/A,TRUE,"general";"via3",#N/A,TRUE,"general"}</definedName>
    <definedName name="ergge" hidden="1">{"TAB1",#N/A,TRUE,"GENERAL";"TAB2",#N/A,TRUE,"GENERAL";"TAB3",#N/A,TRUE,"GENERAL";"TAB4",#N/A,TRUE,"GENERAL";"TAB5",#N/A,TRUE,"GENERAL"}</definedName>
    <definedName name="erggewg" hidden="1">{"via1",#N/A,TRUE,"general";"via2",#N/A,TRUE,"general";"via3",#N/A,TRUE,"general"}</definedName>
    <definedName name="ergreg" hidden="1">{"TAB1",#N/A,TRUE,"GENERAL";"TAB2",#N/A,TRUE,"GENERAL";"TAB3",#N/A,TRUE,"GENERAL";"TAB4",#N/A,TRUE,"GENERAL";"TAB5",#N/A,TRUE,"GENERAL"}</definedName>
    <definedName name="ergregerg" hidden="1">{"via1",#N/A,TRUE,"general";"via2",#N/A,TRUE,"general";"via3",#N/A,TRUE,"general"}</definedName>
    <definedName name="ergrg" hidden="1">{"TAB1",#N/A,TRUE,"GENERAL";"TAB2",#N/A,TRUE,"GENERAL";"TAB3",#N/A,TRUE,"GENERAL";"TAB4",#N/A,TRUE,"GENERAL";"TAB5",#N/A,TRUE,"GENERAL"}</definedName>
    <definedName name="ergweg" hidden="1">{"TAB1",#N/A,TRUE,"GENERAL";"TAB2",#N/A,TRUE,"GENERAL";"TAB3",#N/A,TRUE,"GENERAL";"TAB4",#N/A,TRUE,"GENERAL";"TAB5",#N/A,TRUE,"GENERAL"}</definedName>
    <definedName name="ergwreg" hidden="1">{"via1",#N/A,TRUE,"general";"via2",#N/A,TRUE,"general";"via3",#N/A,TRUE,"general"}</definedName>
    <definedName name="erheyh" hidden="1">{"TAB1",#N/A,TRUE,"GENERAL";"TAB2",#N/A,TRUE,"GENERAL";"TAB3",#N/A,TRUE,"GENERAL";"TAB4",#N/A,TRUE,"GENERAL";"TAB5",#N/A,TRUE,"GENERAL"}</definedName>
    <definedName name="err" hidden="1">{"TAB1",#N/A,TRUE,"GENERAL";"TAB2",#N/A,TRUE,"GENERAL";"TAB3",#N/A,TRUE,"GENERAL";"TAB4",#N/A,TRUE,"GENERAL";"TAB5",#N/A,TRUE,"GENERAL"}</definedName>
    <definedName name="ert" hidden="1">{"via1",#N/A,TRUE,"general";"via2",#N/A,TRUE,"general";"via3",#N/A,TRUE,"general"}</definedName>
    <definedName name="erte" hidden="1">{"via1",#N/A,TRUE,"general";"via2",#N/A,TRUE,"general";"via3",#N/A,TRUE,"general"}</definedName>
    <definedName name="erter" hidden="1">{"TAB1",#N/A,TRUE,"GENERAL";"TAB2",#N/A,TRUE,"GENERAL";"TAB3",#N/A,TRUE,"GENERAL";"TAB4",#N/A,TRUE,"GENERAL";"TAB5",#N/A,TRUE,"GENERAL"}</definedName>
    <definedName name="ertert" hidden="1">{"via1",#N/A,TRUE,"general";"via2",#N/A,TRUE,"general";"via3",#N/A,TRUE,"general"}</definedName>
    <definedName name="ertgyhik" hidden="1">{"TAB1",#N/A,TRUE,"GENERAL";"TAB2",#N/A,TRUE,"GENERAL";"TAB3",#N/A,TRUE,"GENERAL";"TAB4",#N/A,TRUE,"GENERAL";"TAB5",#N/A,TRUE,"GENERAL"}</definedName>
    <definedName name="ertreb" hidden="1">{"via1",#N/A,TRUE,"general";"via2",#N/A,TRUE,"general";"via3",#N/A,TRUE,"general"}</definedName>
    <definedName name="ertret" hidden="1">{"TAB1",#N/A,TRUE,"GENERAL";"TAB2",#N/A,TRUE,"GENERAL";"TAB3",#N/A,TRUE,"GENERAL";"TAB4",#N/A,TRUE,"GENERAL";"TAB5",#N/A,TRUE,"GENERAL"}</definedName>
    <definedName name="erttret" hidden="1">{"via1",#N/A,TRUE,"general";"via2",#N/A,TRUE,"general";"via3",#N/A,TRUE,"general"}</definedName>
    <definedName name="ertuiy" hidden="1">{"via1",#N/A,TRUE,"general";"via2",#N/A,TRUE,"general";"via3",#N/A,TRUE,"general"}</definedName>
    <definedName name="ertwert" hidden="1">{"TAB1",#N/A,TRUE,"GENERAL";"TAB2",#N/A,TRUE,"GENERAL";"TAB3",#N/A,TRUE,"GENERAL";"TAB4",#N/A,TRUE,"GENERAL";"TAB5",#N/A,TRUE,"GENERAL"}</definedName>
    <definedName name="eru" hidden="1">{"TAB1",#N/A,TRUE,"GENERAL";"TAB2",#N/A,TRUE,"GENERAL";"TAB3",#N/A,TRUE,"GENERAL";"TAB4",#N/A,TRUE,"GENERAL";"TAB5",#N/A,TRUE,"GENERAL"}</definedName>
    <definedName name="ERV" hidden="1">{"via1",#N/A,TRUE,"general";"via2",#N/A,TRUE,"general";"via3",#N/A,TRUE,"general"}</definedName>
    <definedName name="erware" hidden="1">{"via1",#N/A,TRUE,"general";"via2",#N/A,TRUE,"general";"via3",#N/A,TRUE,"general"}</definedName>
    <definedName name="ERWER" hidden="1">{"via1",#N/A,TRUE,"general";"via2",#N/A,TRUE,"general";"via3",#N/A,TRUE,"general"}</definedName>
    <definedName name="erwertd" hidden="1">{"TAB1",#N/A,TRUE,"GENERAL";"TAB2",#N/A,TRUE,"GENERAL";"TAB3",#N/A,TRUE,"GENERAL";"TAB4",#N/A,TRUE,"GENERAL";"TAB5",#N/A,TRUE,"GENERAL"}</definedName>
    <definedName name="erwr" hidden="1">{"TAB1",#N/A,TRUE,"GENERAL";"TAB2",#N/A,TRUE,"GENERAL";"TAB3",#N/A,TRUE,"GENERAL";"TAB4",#N/A,TRUE,"GENERAL";"TAB5",#N/A,TRUE,"GENERAL"}</definedName>
    <definedName name="ERWRL" hidden="1">{"via1",#N/A,TRUE,"general";"via2",#N/A,TRUE,"general";"via3",#N/A,TRUE,"general"}</definedName>
    <definedName name="ery" hidden="1">{"via1",#N/A,TRUE,"general";"via2",#N/A,TRUE,"general";"via3",#N/A,TRUE,"general"}</definedName>
    <definedName name="eryhd" hidden="1">{"via1",#N/A,TRUE,"general";"via2",#N/A,TRUE,"general";"via3",#N/A,TRUE,"general"}</definedName>
    <definedName name="eryhdf" hidden="1">{"TAB1",#N/A,TRUE,"GENERAL";"TAB2",#N/A,TRUE,"GENERAL";"TAB3",#N/A,TRUE,"GENERAL";"TAB4",#N/A,TRUE,"GENERAL";"TAB5",#N/A,TRUE,"GENERAL"}</definedName>
    <definedName name="eryhk" hidden="1">{"TAB1",#N/A,TRUE,"GENERAL";"TAB2",#N/A,TRUE,"GENERAL";"TAB3",#N/A,TRUE,"GENERAL";"TAB4",#N/A,TRUE,"GENERAL";"TAB5",#N/A,TRUE,"GENERAL"}</definedName>
    <definedName name="eryhrf" hidden="1">{"TAB1",#N/A,TRUE,"GENERAL";"TAB2",#N/A,TRUE,"GENERAL";"TAB3",#N/A,TRUE,"GENERAL";"TAB4",#N/A,TRUE,"GENERAL";"TAB5",#N/A,TRUE,"GENERAL"}</definedName>
    <definedName name="eryre" hidden="1">{"TAB1",#N/A,TRUE,"GENERAL";"TAB2",#N/A,TRUE,"GENERAL";"TAB3",#N/A,TRUE,"GENERAL";"TAB4",#N/A,TRUE,"GENERAL";"TAB5",#N/A,TRUE,"GENERAL"}</definedName>
    <definedName name="erytd" hidden="1">{"via1",#N/A,TRUE,"general";"via2",#N/A,TRUE,"general";"via3",#N/A,TRUE,"general"}</definedName>
    <definedName name="eryty" hidden="1">{"via1",#N/A,TRUE,"general";"via2",#N/A,TRUE,"general";"via3",#N/A,TRUE,"general"}</definedName>
    <definedName name="eryy" hidden="1">{"via1",#N/A,TRUE,"general";"via2",#N/A,TRUE,"general";"via3",#N/A,TRUE,"general"}</definedName>
    <definedName name="ESP_PAV">#REF!</definedName>
    <definedName name="ESP1S">#REF!</definedName>
    <definedName name="ESP2S">#REF!</definedName>
    <definedName name="ESPESOR">#REF!</definedName>
    <definedName name="ESPOP">'[8]DATOS SEMANALES'!$F$81:$Y$87</definedName>
    <definedName name="ESPR">#REF!</definedName>
    <definedName name="ET_DSC">[19]Modelo!$P$2</definedName>
    <definedName name="ET_IMO">[19]Modelo!$O$44</definedName>
    <definedName name="ET_IND">[19]Modelo!$O$42</definedName>
    <definedName name="etertgg" hidden="1">{"via1",#N/A,TRUE,"general";"via2",#N/A,TRUE,"general";"via3",#N/A,TRUE,"general"}</definedName>
    <definedName name="etewt" hidden="1">{"TAB1",#N/A,TRUE,"GENERAL";"TAB2",#N/A,TRUE,"GENERAL";"TAB3",#N/A,TRUE,"GENERAL";"TAB4",#N/A,TRUE,"GENERAL";"TAB5",#N/A,TRUE,"GENERAL"}</definedName>
    <definedName name="etu" hidden="1">{"via1",#N/A,TRUE,"general";"via2",#N/A,TRUE,"general";"via3",#N/A,TRUE,"general"}</definedName>
    <definedName name="etueh" hidden="1">{"via1",#N/A,TRUE,"general";"via2",#N/A,TRUE,"general";"via3",#N/A,TRUE,"general"}</definedName>
    <definedName name="etyty" hidden="1">{"via1",#N/A,TRUE,"general";"via2",#N/A,TRUE,"general";"via3",#N/A,TRUE,"general"}</definedName>
    <definedName name="etyu" hidden="1">{"TAB1",#N/A,TRUE,"GENERAL";"TAB2",#N/A,TRUE,"GENERAL";"TAB3",#N/A,TRUE,"GENERAL";"TAB4",#N/A,TRUE,"GENERAL";"TAB5",#N/A,TRUE,"GENERAL"}</definedName>
    <definedName name="eu" hidden="1">{"via1",#N/A,TRUE,"general";"via2",#N/A,TRUE,"general";"via3",#N/A,TRUE,"general"}</definedName>
    <definedName name="eut" hidden="1">{"via1",#N/A,TRUE,"general";"via2",#N/A,TRUE,"general";"via3",#N/A,TRUE,"general"}</definedName>
    <definedName name="euyt" hidden="1">{"TAB1",#N/A,TRUE,"GENERAL";"TAB2",#N/A,TRUE,"GENERAL";"TAB3",#N/A,TRUE,"GENERAL";"TAB4",#N/A,TRUE,"GENERAL";"TAB5",#N/A,TRUE,"GENERAL"}</definedName>
    <definedName name="ewegt" hidden="1">{"TAB1",#N/A,TRUE,"GENERAL";"TAB2",#N/A,TRUE,"GENERAL";"TAB3",#N/A,TRUE,"GENERAL";"TAB4",#N/A,TRUE,"GENERAL";"TAB5",#N/A,TRUE,"GENERAL"}</definedName>
    <definedName name="ewfewfg" hidden="1">{"TAB1",#N/A,TRUE,"GENERAL";"TAB2",#N/A,TRUE,"GENERAL";"TAB3",#N/A,TRUE,"GENERAL";"TAB4",#N/A,TRUE,"GENERAL";"TAB5",#N/A,TRUE,"GENERAL"}</definedName>
    <definedName name="ewre" hidden="1">{"TAB1",#N/A,TRUE,"GENERAL";"TAB2",#N/A,TRUE,"GENERAL";"TAB3",#N/A,TRUE,"GENERAL";"TAB4",#N/A,TRUE,"GENERAL";"TAB5",#N/A,TRUE,"GENERAL"}</definedName>
    <definedName name="ewrewf" hidden="1">{"TAB1",#N/A,TRUE,"GENERAL";"TAB2",#N/A,TRUE,"GENERAL";"TAB3",#N/A,TRUE,"GENERAL";"TAB4",#N/A,TRUE,"GENERAL";"TAB5",#N/A,TRUE,"GENERAL"}</definedName>
    <definedName name="ewrr" hidden="1">{"TAB1",#N/A,TRUE,"GENERAL";"TAB2",#N/A,TRUE,"GENERAL";"TAB3",#N/A,TRUE,"GENERAL";"TAB4",#N/A,TRUE,"GENERAL";"TAB5",#N/A,TRUE,"GENERAL"}</definedName>
    <definedName name="ewrt" hidden="1">{"TAB1",#N/A,TRUE,"GENERAL";"TAB2",#N/A,TRUE,"GENERAL";"TAB3",#N/A,TRUE,"GENERAL";"TAB4",#N/A,TRUE,"GENERAL";"TAB5",#N/A,TRUE,"GENERAL"}</definedName>
    <definedName name="ewrwer" hidden="1">{"TAB1",#N/A,TRUE,"GENERAL";"TAB2",#N/A,TRUE,"GENERAL";"TAB3",#N/A,TRUE,"GENERAL";"TAB4",#N/A,TRUE,"GENERAL";"TAB5",#N/A,TRUE,"GENERAL"}</definedName>
    <definedName name="EXC.POZ">#REF!</definedName>
    <definedName name="EXC.ZAN">#REF!</definedName>
    <definedName name="excava" hidden="1">{#N/A,#N/A,FALSE,"Hoja1";#N/A,#N/A,FALSE,"Hoja2"}</definedName>
    <definedName name="EXCROC">'[35]Análisis de precios'!$H$52</definedName>
    <definedName name="Extracción_IM">#REF!</definedName>
    <definedName name="Extract">#REF!</definedName>
    <definedName name="factor">#REF!</definedName>
    <definedName name="FAL" hidden="1">{#N/A,#N/A,FALSE,"Hoja1";#N/A,#N/A,FALSE,"Hoja2"}</definedName>
    <definedName name="fd">'[21]A. P. U.'!#REF!</definedName>
    <definedName name="fda" hidden="1">{"TAB1",#N/A,TRUE,"GENERAL";"TAB2",#N/A,TRUE,"GENERAL";"TAB3",#N/A,TRUE,"GENERAL";"TAB4",#N/A,TRUE,"GENERAL";"TAB5",#N/A,TRUE,"GENERAL"}</definedName>
    <definedName name="fdbjp" hidden="1">{"TAB1",#N/A,TRUE,"GENERAL";"TAB2",#N/A,TRUE,"GENERAL";"TAB3",#N/A,TRUE,"GENERAL";"TAB4",#N/A,TRUE,"GENERAL";"TAB5",#N/A,TRUE,"GENERAL"}</definedName>
    <definedName name="fdf" hidden="1">{"TAB1",#N/A,TRUE,"GENERAL";"TAB2",#N/A,TRUE,"GENERAL";"TAB3",#N/A,TRUE,"GENERAL";"TAB4",#N/A,TRUE,"GENERAL";"TAB5",#N/A,TRUE,"GENERAL"}</definedName>
    <definedName name="fdg" hidden="1">{"via1",#N/A,TRUE,"general";"via2",#N/A,TRUE,"general";"via3",#N/A,TRUE,"general"}</definedName>
    <definedName name="FDGD" hidden="1">{"TAB1",#N/A,TRUE,"GENERAL";"TAB2",#N/A,TRUE,"GENERAL";"TAB3",#N/A,TRUE,"GENERAL";"TAB4",#N/A,TRUE,"GENERAL";"TAB5",#N/A,TRUE,"GENERAL"}</definedName>
    <definedName name="FDGFDBBP" hidden="1">{"TAB1",#N/A,TRUE,"GENERAL";"TAB2",#N/A,TRUE,"GENERAL";"TAB3",#N/A,TRUE,"GENERAL";"TAB4",#N/A,TRUE,"GENERAL";"TAB5",#N/A,TRUE,"GENERAL"}</definedName>
    <definedName name="fdh" hidden="1">{"TAB1",#N/A,TRUE,"GENERAL";"TAB2",#N/A,TRUE,"GENERAL";"TAB3",#N/A,TRUE,"GENERAL";"TAB4",#N/A,TRUE,"GENERAL";"TAB5",#N/A,TRUE,"GENERAL"}</definedName>
    <definedName name="fdsf" hidden="1">{"TAB1",#N/A,TRUE,"GENERAL";"TAB2",#N/A,TRUE,"GENERAL";"TAB3",#N/A,TRUE,"GENERAL";"TAB4",#N/A,TRUE,"GENERAL";"TAB5",#N/A,TRUE,"GENERAL"}</definedName>
    <definedName name="fdsfds" hidden="1">{"TAB1",#N/A,TRUE,"GENERAL";"TAB2",#N/A,TRUE,"GENERAL";"TAB3",#N/A,TRUE,"GENERAL";"TAB4",#N/A,TRUE,"GENERAL";"TAB5",#N/A,TRUE,"GENERAL"}</definedName>
    <definedName name="fdsfdsf" hidden="1">{"via1",#N/A,TRUE,"general";"via2",#N/A,TRUE,"general";"via3",#N/A,TRUE,"general"}</definedName>
    <definedName name="fdsgfds" hidden="1">{"via1",#N/A,TRUE,"general";"via2",#N/A,TRUE,"general";"via3",#N/A,TRUE,"general"}</definedName>
    <definedName name="fdsgsdfu" hidden="1">{"TAB1",#N/A,TRUE,"GENERAL";"TAB2",#N/A,TRUE,"GENERAL";"TAB3",#N/A,TRUE,"GENERAL";"TAB4",#N/A,TRUE,"GENERAL";"TAB5",#N/A,TRUE,"GENERAL"}</definedName>
    <definedName name="FDSIO" hidden="1">{"TAB1",#N/A,TRUE,"GENERAL";"TAB2",#N/A,TRUE,"GENERAL";"TAB3",#N/A,TRUE,"GENERAL";"TAB4",#N/A,TRUE,"GENERAL";"TAB5",#N/A,TRUE,"GENERAL"}</definedName>
    <definedName name="FECHA">'[8]DATOS SEMANALES'!$E$181:$Y$181</definedName>
    <definedName name="FEL" hidden="1">{#N/A,#N/A,FALSE,"Hoja1";#N/A,#N/A,FALSE,"Hoja2"}</definedName>
    <definedName name="ferfer" hidden="1">{"via1",#N/A,TRUE,"general";"via2",#N/A,TRUE,"general";"via3",#N/A,TRUE,"general"}</definedName>
    <definedName name="FFF">#REF!</definedName>
    <definedName name="ffff">#REF!</definedName>
    <definedName name="ffffd" hidden="1">{"via1",#N/A,TRUE,"general";"via2",#N/A,TRUE,"general";"via3",#N/A,TRUE,"general"}</definedName>
    <definedName name="fffffft" hidden="1">{"TAB1",#N/A,TRUE,"GENERAL";"TAB2",#N/A,TRUE,"GENERAL";"TAB3",#N/A,TRUE,"GENERAL";"TAB4",#N/A,TRUE,"GENERAL";"TAB5",#N/A,TRUE,"GENERAL"}</definedName>
    <definedName name="fffffik" hidden="1">{"TAB1",#N/A,TRUE,"GENERAL";"TAB2",#N/A,TRUE,"GENERAL";"TAB3",#N/A,TRUE,"GENERAL";"TAB4",#N/A,TRUE,"GENERAL";"TAB5",#N/A,TRUE,"GENERAL"}</definedName>
    <definedName name="fffffj" hidden="1">{"TAB1",#N/A,TRUE,"GENERAL";"TAB2",#N/A,TRUE,"GENERAL";"TAB3",#N/A,TRUE,"GENERAL";"TAB4",#N/A,TRUE,"GENERAL";"TAB5",#N/A,TRUE,"GENERAL"}</definedName>
    <definedName name="ffffrd" hidden="1">{"via1",#N/A,TRUE,"general";"via2",#N/A,TRUE,"general";"via3",#N/A,TRUE,"general"}</definedName>
    <definedName name="ffffy" hidden="1">{"TAB1",#N/A,TRUE,"GENERAL";"TAB2",#N/A,TRUE,"GENERAL";"TAB3",#N/A,TRUE,"GENERAL";"TAB4",#N/A,TRUE,"GENERAL";"TAB5",#N/A,TRUE,"GENERAL"}</definedName>
    <definedName name="fffrfr" hidden="1">{"TAB1",#N/A,TRUE,"GENERAL";"TAB2",#N/A,TRUE,"GENERAL";"TAB3",#N/A,TRUE,"GENERAL";"TAB4",#N/A,TRUE,"GENERAL";"TAB5",#N/A,TRUE,"GENERAL"}</definedName>
    <definedName name="fffs" hidden="1">{"TAB1",#N/A,TRUE,"GENERAL";"TAB2",#N/A,TRUE,"GENERAL";"TAB3",#N/A,TRUE,"GENERAL";"TAB4",#N/A,TRUE,"GENERAL";"TAB5",#N/A,TRUE,"GENERAL"}</definedName>
    <definedName name="fgdfg" hidden="1">{"TAB1",#N/A,TRUE,"GENERAL";"TAB2",#N/A,TRUE,"GENERAL";"TAB3",#N/A,TRUE,"GENERAL";"TAB4",#N/A,TRUE,"GENERAL";"TAB5",#N/A,TRUE,"GENERAL"}</definedName>
    <definedName name="fgdfsgr" hidden="1">{"via1",#N/A,TRUE,"general";"via2",#N/A,TRUE,"general";"via3",#N/A,TRUE,"general"}</definedName>
    <definedName name="fgdsfg" hidden="1">{"TAB1",#N/A,TRUE,"GENERAL";"TAB2",#N/A,TRUE,"GENERAL";"TAB3",#N/A,TRUE,"GENERAL";"TAB4",#N/A,TRUE,"GENERAL";"TAB5",#N/A,TRUE,"GENERAL"}</definedName>
    <definedName name="FGFDH" hidden="1">{"via1",#N/A,TRUE,"general";"via2",#N/A,TRUE,"general";"via3",#N/A,TRUE,"general"}</definedName>
    <definedName name="fgfgf">#REF!</definedName>
    <definedName name="fgghhj" hidden="1">{"via1",#N/A,TRUE,"general";"via2",#N/A,TRUE,"general";"via3",#N/A,TRUE,"general"}</definedName>
    <definedName name="FGHFBC" hidden="1">{"via1",#N/A,TRUE,"general";"via2",#N/A,TRUE,"general";"via3",#N/A,TRUE,"general"}</definedName>
    <definedName name="fghfg" hidden="1">{"TAB1",#N/A,TRUE,"GENERAL";"TAB2",#N/A,TRUE,"GENERAL";"TAB3",#N/A,TRUE,"GENERAL";"TAB4",#N/A,TRUE,"GENERAL";"TAB5",#N/A,TRUE,"GENERAL"}</definedName>
    <definedName name="fghfgh" hidden="1">{"via1",#N/A,TRUE,"general";"via2",#N/A,TRUE,"general";"via3",#N/A,TRUE,"general"}</definedName>
    <definedName name="FGHFW" hidden="1">{"via1",#N/A,TRUE,"general";"via2",#N/A,TRUE,"general";"via3",#N/A,TRUE,"general"}</definedName>
    <definedName name="fghhh" hidden="1">{"TAB1",#N/A,TRUE,"GENERAL";"TAB2",#N/A,TRUE,"GENERAL";"TAB3",#N/A,TRUE,"GENERAL";"TAB4",#N/A,TRUE,"GENERAL";"TAB5",#N/A,TRUE,"GENERAL"}</definedName>
    <definedName name="fghsfgh" hidden="1">{"via1",#N/A,TRUE,"general";"via2",#N/A,TRUE,"general";"via3",#N/A,TRUE,"general"}</definedName>
    <definedName name="fght" hidden="1">{"TAB1",#N/A,TRUE,"GENERAL";"TAB2",#N/A,TRUE,"GENERAL";"TAB3",#N/A,TRUE,"GENERAL";"TAB4",#N/A,TRUE,"GENERAL";"TAB5",#N/A,TRUE,"GENERAL"}</definedName>
    <definedName name="fgjgryi" hidden="1">{"TAB1",#N/A,TRUE,"GENERAL";"TAB2",#N/A,TRUE,"GENERAL";"TAB3",#N/A,TRUE,"GENERAL";"TAB4",#N/A,TRUE,"GENERAL";"TAB5",#N/A,TRUE,"GENERAL"}</definedName>
    <definedName name="fhfg" hidden="1">{"TAB1",#N/A,TRUE,"GENERAL";"TAB2",#N/A,TRUE,"GENERAL";"TAB3",#N/A,TRUE,"GENERAL";"TAB4",#N/A,TRUE,"GENERAL";"TAB5",#N/A,TRUE,"GENERAL"}</definedName>
    <definedName name="fhfgh" hidden="1">{"via1",#N/A,TRUE,"general";"via2",#N/A,TRUE,"general";"via3",#N/A,TRUE,"general"}</definedName>
    <definedName name="fhgh" hidden="1">{"via1",#N/A,TRUE,"general";"via2",#N/A,TRUE,"general";"via3",#N/A,TRUE,"general"}</definedName>
    <definedName name="fhpltyunh" hidden="1">{"via1",#N/A,TRUE,"general";"via2",#N/A,TRUE,"general";"via3",#N/A,TRUE,"general"}</definedName>
    <definedName name="frbgsd" hidden="1">{"TAB1",#N/A,TRUE,"GENERAL";"TAB2",#N/A,TRUE,"GENERAL";"TAB3",#N/A,TRUE,"GENERAL";"TAB4",#N/A,TRUE,"GENERAL";"TAB5",#N/A,TRUE,"GENERAL"}</definedName>
    <definedName name="frefr" hidden="1">{"via1",#N/A,TRUE,"general";"via2",#N/A,TRUE,"general";"via3",#N/A,TRUE,"general"}</definedName>
    <definedName name="frfa" hidden="1">{"via1",#N/A,TRUE,"general";"via2",#N/A,TRUE,"general";"via3",#N/A,TRUE,"general"}</definedName>
    <definedName name="frfr" hidden="1">{"TAB1",#N/A,TRUE,"GENERAL";"TAB2",#N/A,TRUE,"GENERAL";"TAB3",#N/A,TRUE,"GENERAL";"TAB4",#N/A,TRUE,"GENERAL";"TAB5",#N/A,TRUE,"GENERAL"}</definedName>
    <definedName name="fvf">[22]MAT!#REF!</definedName>
    <definedName name="fwff" hidden="1">{"via1",#N/A,TRUE,"general";"via2",#N/A,TRUE,"general";"via3",#N/A,TRUE,"general"}</definedName>
    <definedName name="fwwe" hidden="1">{"via1",#N/A,TRUE,"general";"via2",#N/A,TRUE,"general";"via3",#N/A,TRUE,"general"}</definedName>
    <definedName name="g">#REF!</definedName>
    <definedName name="gbbfghghj" hidden="1">{"TAB1",#N/A,TRUE,"GENERAL";"TAB2",#N/A,TRUE,"GENERAL";"TAB3",#N/A,TRUE,"GENERAL";"TAB4",#N/A,TRUE,"GENERAL";"TAB5",#N/A,TRUE,"GENERAL"}</definedName>
    <definedName name="gdt" hidden="1">{"TAB1",#N/A,TRUE,"GENERAL";"TAB2",#N/A,TRUE,"GENERAL";"TAB3",#N/A,TRUE,"GENERAL";"TAB4",#N/A,TRUE,"GENERAL";"TAB5",#N/A,TRUE,"GENERAL"}</definedName>
    <definedName name="geg" hidden="1">{"via1",#N/A,TRUE,"general";"via2",#N/A,TRUE,"general";"via3",#N/A,TRUE,"general"}</definedName>
    <definedName name="gerg" hidden="1">{"TAB1",#N/A,TRUE,"GENERAL";"TAB2",#N/A,TRUE,"GENERAL";"TAB3",#N/A,TRUE,"GENERAL";"TAB4",#N/A,TRUE,"GENERAL";"TAB5",#N/A,TRUE,"GENERAL"}</definedName>
    <definedName name="gerg54" hidden="1">{"via1",#N/A,TRUE,"general";"via2",#N/A,TRUE,"general";"via3",#N/A,TRUE,"general"}</definedName>
    <definedName name="gergew" hidden="1">{"TAB1",#N/A,TRUE,"GENERAL";"TAB2",#N/A,TRUE,"GENERAL";"TAB3",#N/A,TRUE,"GENERAL";"TAB4",#N/A,TRUE,"GENERAL";"TAB5",#N/A,TRUE,"GENERAL"}</definedName>
    <definedName name="gergw" hidden="1">{"TAB1",#N/A,TRUE,"GENERAL";"TAB2",#N/A,TRUE,"GENERAL";"TAB3",#N/A,TRUE,"GENERAL";"TAB4",#N/A,TRUE,"GENERAL";"TAB5",#N/A,TRUE,"GENERAL"}</definedName>
    <definedName name="gfd" hidden="1">{"TAB1",#N/A,TRUE,"GENERAL";"TAB2",#N/A,TRUE,"GENERAL";"TAB3",#N/A,TRUE,"GENERAL";"TAB4",#N/A,TRUE,"GENERAL";"TAB5",#N/A,TRUE,"GENERAL"}</definedName>
    <definedName name="gfdg" hidden="1">{"via1",#N/A,TRUE,"general";"via2",#N/A,TRUE,"general";"via3",#N/A,TRUE,"general"}</definedName>
    <definedName name="gfgfgr" hidden="1">{"via1",#N/A,TRUE,"general";"via2",#N/A,TRUE,"general";"via3",#N/A,TRUE,"general"}</definedName>
    <definedName name="gfhf" hidden="1">{"via1",#N/A,TRUE,"general";"via2",#N/A,TRUE,"general";"via3",#N/A,TRUE,"general"}</definedName>
    <definedName name="gfhfdh" hidden="1">{"TAB1",#N/A,TRUE,"GENERAL";"TAB2",#N/A,TRUE,"GENERAL";"TAB3",#N/A,TRUE,"GENERAL";"TAB4",#N/A,TRUE,"GENERAL";"TAB5",#N/A,TRUE,"GENERAL"}</definedName>
    <definedName name="gfhgfh" hidden="1">{"TAB1",#N/A,TRUE,"GENERAL";"TAB2",#N/A,TRUE,"GENERAL";"TAB3",#N/A,TRUE,"GENERAL";"TAB4",#N/A,TRUE,"GENERAL";"TAB5",#N/A,TRUE,"GENERAL"}</definedName>
    <definedName name="GFJHGJ" hidden="1">{"TAB1",#N/A,TRUE,"GENERAL";"TAB2",#N/A,TRUE,"GENERAL";"TAB3",#N/A,TRUE,"GENERAL";"TAB4",#N/A,TRUE,"GENERAL";"TAB5",#N/A,TRUE,"GENERAL"}</definedName>
    <definedName name="gfjjh" hidden="1">{"via1",#N/A,TRUE,"general";"via2",#N/A,TRUE,"general";"via3",#N/A,TRUE,"general"}</definedName>
    <definedName name="gfutyj6" hidden="1">{"via1",#N/A,TRUE,"general";"via2",#N/A,TRUE,"general";"via3",#N/A,TRUE,"general"}</definedName>
    <definedName name="gg" hidden="1">{"TAB1",#N/A,TRUE,"GENERAL";"TAB2",#N/A,TRUE,"GENERAL";"TAB3",#N/A,TRUE,"GENERAL";"TAB4",#N/A,TRUE,"GENERAL";"TAB5",#N/A,TRUE,"GENERAL"}</definedName>
    <definedName name="ggdr" hidden="1">{"via1",#N/A,TRUE,"general";"via2",#N/A,TRUE,"general";"via3",#N/A,TRUE,"general"}</definedName>
    <definedName name="ggerg" hidden="1">{"TAB1",#N/A,TRUE,"GENERAL";"TAB2",#N/A,TRUE,"GENERAL";"TAB3",#N/A,TRUE,"GENERAL";"TAB4",#N/A,TRUE,"GENERAL";"TAB5",#N/A,TRUE,"GENERAL"}</definedName>
    <definedName name="gggb" hidden="1">{"TAB1",#N/A,TRUE,"GENERAL";"TAB2",#N/A,TRUE,"GENERAL";"TAB3",#N/A,TRUE,"GENERAL";"TAB4",#N/A,TRUE,"GENERAL";"TAB5",#N/A,TRUE,"GENERAL"}</definedName>
    <definedName name="gggg" hidden="1">{"via1",#N/A,TRUE,"general";"via2",#N/A,TRUE,"general";"via3",#N/A,TRUE,"general"}</definedName>
    <definedName name="ggggd" hidden="1">{"TAB1",#N/A,TRUE,"GENERAL";"TAB2",#N/A,TRUE,"GENERAL";"TAB3",#N/A,TRUE,"GENERAL";"TAB4",#N/A,TRUE,"GENERAL";"TAB5",#N/A,TRUE,"GENERAL"}</definedName>
    <definedName name="gggggt" hidden="1">{"via1",#N/A,TRUE,"general";"via2",#N/A,TRUE,"general";"via3",#N/A,TRUE,"general"}</definedName>
    <definedName name="gggghn" hidden="1">{"TAB1",#N/A,TRUE,"GENERAL";"TAB2",#N/A,TRUE,"GENERAL";"TAB3",#N/A,TRUE,"GENERAL";"TAB4",#N/A,TRUE,"GENERAL";"TAB5",#N/A,TRUE,"GENERAL"}</definedName>
    <definedName name="ggggt" hidden="1">{"TAB1",#N/A,TRUE,"GENERAL";"TAB2",#N/A,TRUE,"GENERAL";"TAB3",#N/A,TRUE,"GENERAL";"TAB4",#N/A,TRUE,"GENERAL";"TAB5",#N/A,TRUE,"GENERAL"}</definedName>
    <definedName name="ggggy" hidden="1">{"TAB1",#N/A,TRUE,"GENERAL";"TAB2",#N/A,TRUE,"GENERAL";"TAB3",#N/A,TRUE,"GENERAL";"TAB4",#N/A,TRUE,"GENERAL";"TAB5",#N/A,TRUE,"GENERAL"}</definedName>
    <definedName name="gggtgd" hidden="1">{"via1",#N/A,TRUE,"general";"via2",#N/A,TRUE,"general";"via3",#N/A,TRUE,"general"}</definedName>
    <definedName name="ggtgt" hidden="1">{"via1",#N/A,TRUE,"general";"via2",#N/A,TRUE,"general";"via3",#N/A,TRUE,"general"}</definedName>
    <definedName name="ghdghuy" hidden="1">{"via1",#N/A,TRUE,"general";"via2",#N/A,TRUE,"general";"via3",#N/A,TRUE,"general"}</definedName>
    <definedName name="ghdk">#REF!</definedName>
    <definedName name="GHDP" hidden="1">{"via1",#N/A,TRUE,"general";"via2",#N/A,TRUE,"general";"via3",#N/A,TRUE,"general"}</definedName>
    <definedName name="ghfg" hidden="1">{"via1",#N/A,TRUE,"general";"via2",#N/A,TRUE,"general";"via3",#N/A,TRUE,"general"}</definedName>
    <definedName name="ghjghj" hidden="1">{"TAB1",#N/A,TRUE,"GENERAL";"TAB2",#N/A,TRUE,"GENERAL";"TAB3",#N/A,TRUE,"GENERAL";"TAB4",#N/A,TRUE,"GENERAL";"TAB5",#N/A,TRUE,"GENERAL"}</definedName>
    <definedName name="GHKJHK" hidden="1">{"TAB1",#N/A,TRUE,"GENERAL";"TAB2",#N/A,TRUE,"GENERAL";"TAB3",#N/A,TRUE,"GENERAL";"TAB4",#N/A,TRUE,"GENERAL";"TAB5",#N/A,TRUE,"GENERAL"}</definedName>
    <definedName name="GJHVCB" hidden="1">{"TAB1",#N/A,TRUE,"GENERAL";"TAB2",#N/A,TRUE,"GENERAL";"TAB3",#N/A,TRUE,"GENERAL";"TAB4",#N/A,TRUE,"GENERAL";"TAB5",#N/A,TRUE,"GENERAL"}</definedName>
    <definedName name="gk" hidden="1">{"via1",#N/A,TRUE,"general";"via2",#N/A,TRUE,"general";"via3",#N/A,TRUE,"general"}</definedName>
    <definedName name="GKJDGDIJZ">"Imagen 3"</definedName>
    <definedName name="GRAF1ANO" hidden="1">{"via1",#N/A,TRUE,"general";"via2",#N/A,TRUE,"general";"via3",#N/A,TRUE,"general"}</definedName>
    <definedName name="GRAF1AÑO" hidden="1">{"TAB1",#N/A,TRUE,"GENERAL";"TAB2",#N/A,TRUE,"GENERAL";"TAB3",#N/A,TRUE,"GENERAL";"TAB4",#N/A,TRUE,"GENERAL";"TAB5",#N/A,TRUE,"GENERAL"}</definedName>
    <definedName name="gregds" hidden="1">{"TAB1",#N/A,TRUE,"GENERAL";"TAB2",#N/A,TRUE,"GENERAL";"TAB3",#N/A,TRUE,"GENERAL";"TAB4",#N/A,TRUE,"GENERAL";"TAB5",#N/A,TRUE,"GENERAL"}</definedName>
    <definedName name="grehrtyh" hidden="1">{"TAB1",#N/A,TRUE,"GENERAL";"TAB2",#N/A,TRUE,"GENERAL";"TAB3",#N/A,TRUE,"GENERAL";"TAB4",#N/A,TRUE,"GENERAL";"TAB5",#N/A,TRUE,"GENERAL"}</definedName>
    <definedName name="grggwero" hidden="1">{"via1",#N/A,TRUE,"general";"via2",#N/A,TRUE,"general";"via3",#N/A,TRUE,"general"}</definedName>
    <definedName name="grtyerh" hidden="1">{"TAB1",#N/A,TRUE,"GENERAL";"TAB2",#N/A,TRUE,"GENERAL";"TAB3",#N/A,TRUE,"GENERAL";"TAB4",#N/A,TRUE,"GENERAL";"TAB5",#N/A,TRUE,"GENERAL"}</definedName>
    <definedName name="GRUPO1">#REF!</definedName>
    <definedName name="GRUPO2">#REF!</definedName>
    <definedName name="GSDG" hidden="1">{"TAB1",#N/A,TRUE,"GENERAL";"TAB2",#N/A,TRUE,"GENERAL";"TAB3",#N/A,TRUE,"GENERAL";"TAB4",#N/A,TRUE,"GENERAL";"TAB5",#N/A,TRUE,"GENERAL"}</definedName>
    <definedName name="gsfsf" hidden="1">{"via1",#N/A,TRUE,"general";"via2",#N/A,TRUE,"general";"via3",#N/A,TRUE,"general"}</definedName>
    <definedName name="gtgt" hidden="1">{"via1",#N/A,TRUE,"general";"via2",#N/A,TRUE,"general";"via3",#N/A,TRUE,"general"}</definedName>
    <definedName name="gtgtg" hidden="1">{"via1",#N/A,TRUE,"general";"via2",#N/A,TRUE,"general";"via3",#N/A,TRUE,"general"}</definedName>
    <definedName name="gtgtgff" hidden="1">{"via1",#N/A,TRUE,"general";"via2",#N/A,TRUE,"general";"via3",#N/A,TRUE,"general"}</definedName>
    <definedName name="gtgtgyh" hidden="1">{"TAB1",#N/A,TRUE,"GENERAL";"TAB2",#N/A,TRUE,"GENERAL";"TAB3",#N/A,TRUE,"GENERAL";"TAB4",#N/A,TRUE,"GENERAL";"TAB5",#N/A,TRUE,"GENERAL"}</definedName>
    <definedName name="gtgth" hidden="1">{"TAB1",#N/A,TRUE,"GENERAL";"TAB2",#N/A,TRUE,"GENERAL";"TAB3",#N/A,TRUE,"GENERAL";"TAB4",#N/A,TRUE,"GENERAL";"TAB5",#N/A,TRUE,"GENERAL"}</definedName>
    <definedName name="H">[36]Transporte!$A$3:$C$24</definedName>
    <definedName name="h.EXC">#REF!</definedName>
    <definedName name="h.LOM">#REF!</definedName>
    <definedName name="H.LOMO">[37]TUBERIA!$S$10:$S$14</definedName>
    <definedName name="h.POZ">#REF!</definedName>
    <definedName name="h9h" hidden="1">{"via1",#N/A,TRUE,"general";"via2",#N/A,TRUE,"general";"via3",#N/A,TRUE,"general"}</definedName>
    <definedName name="HACER">#REF!</definedName>
    <definedName name="hbfdhrw" hidden="1">{"TAB1",#N/A,TRUE,"GENERAL";"TAB2",#N/A,TRUE,"GENERAL";"TAB3",#N/A,TRUE,"GENERAL";"TAB4",#N/A,TRUE,"GENERAL";"TAB5",#N/A,TRUE,"GENERAL"}</definedName>
    <definedName name="hdfh" hidden="1">{"via1",#N/A,TRUE,"general";"via2",#N/A,TRUE,"general";"via3",#N/A,TRUE,"general"}</definedName>
    <definedName name="hdfh4" hidden="1">{"TAB1",#N/A,TRUE,"GENERAL";"TAB2",#N/A,TRUE,"GENERAL";"TAB3",#N/A,TRUE,"GENERAL";"TAB4",#N/A,TRUE,"GENERAL";"TAB5",#N/A,TRUE,"GENERAL"}</definedName>
    <definedName name="hdfhwq" hidden="1">{"TAB1",#N/A,TRUE,"GENERAL";"TAB2",#N/A,TRUE,"GENERAL";"TAB3",#N/A,TRUE,"GENERAL";"TAB4",#N/A,TRUE,"GENERAL";"TAB5",#N/A,TRUE,"GENERAL"}</definedName>
    <definedName name="hdgh" hidden="1">{"via1",#N/A,TRUE,"general";"via2",#N/A,TRUE,"general";"via3",#N/A,TRUE,"general"}</definedName>
    <definedName name="hdhf" hidden="1">{"TAB1",#N/A,TRUE,"GENERAL";"TAB2",#N/A,TRUE,"GENERAL";"TAB3",#N/A,TRUE,"GENERAL";"TAB4",#N/A,TRUE,"GENERAL";"TAB5",#N/A,TRUE,"GENERAL"}</definedName>
    <definedName name="Herr._Menor">[15]MATERIALES!$M$88</definedName>
    <definedName name="Herr._Tendido">[15]MATERIALES!$M$91</definedName>
    <definedName name="hfgh" hidden="1">{"via1",#N/A,TRUE,"general";"via2",#N/A,TRUE,"general";"via3",#N/A,TRUE,"general"}</definedName>
    <definedName name="hfh" hidden="1">{"TAB1",#N/A,TRUE,"GENERAL";"TAB2",#N/A,TRUE,"GENERAL";"TAB3",#N/A,TRUE,"GENERAL";"TAB4",#N/A,TRUE,"GENERAL";"TAB5",#N/A,TRUE,"GENERAL"}</definedName>
    <definedName name="hfhg" hidden="1">{"TAB1",#N/A,TRUE,"GENERAL";"TAB2",#N/A,TRUE,"GENERAL";"TAB3",#N/A,TRUE,"GENERAL";"TAB4",#N/A,TRUE,"GENERAL";"TAB5",#N/A,TRUE,"GENERAL"}</definedName>
    <definedName name="hfthr" hidden="1">{"via1",#N/A,TRUE,"general";"via2",#N/A,TRUE,"general";"via3",#N/A,TRUE,"general"}</definedName>
    <definedName name="hg" hidden="1">{"via1",#N/A,TRUE,"general";"via2",#N/A,TRUE,"general";"via3",#N/A,TRUE,"general"}</definedName>
    <definedName name="HGFH" hidden="1">{"via1",#N/A,TRUE,"general";"via2",#N/A,TRUE,"general";"via3",#N/A,TRUE,"general"}</definedName>
    <definedName name="hgfhty" hidden="1">{"via1",#N/A,TRUE,"general";"via2",#N/A,TRUE,"general";"via3",#N/A,TRUE,"general"}</definedName>
    <definedName name="HGHFH7" hidden="1">{"TAB1",#N/A,TRUE,"GENERAL";"TAB2",#N/A,TRUE,"GENERAL";"TAB3",#N/A,TRUE,"GENERAL";"TAB4",#N/A,TRUE,"GENERAL";"TAB5",#N/A,TRUE,"GENERAL"}</definedName>
    <definedName name="hghhj" hidden="1">{"TAB1",#N/A,TRUE,"GENERAL";"TAB2",#N/A,TRUE,"GENERAL";"TAB3",#N/A,TRUE,"GENERAL";"TAB4",#N/A,TRUE,"GENERAL";"TAB5",#N/A,TRUE,"GENERAL"}</definedName>
    <definedName name="hghydj" hidden="1">{"via1",#N/A,TRUE,"general";"via2",#N/A,TRUE,"general";"via3",#N/A,TRUE,"general"}</definedName>
    <definedName name="hgjfjw" hidden="1">{"via1",#N/A,TRUE,"general";"via2",#N/A,TRUE,"general";"via3",#N/A,TRUE,"general"}</definedName>
    <definedName name="HGJG" hidden="1">{"TAB1",#N/A,TRUE,"GENERAL";"TAB2",#N/A,TRUE,"GENERAL";"TAB3",#N/A,TRUE,"GENERAL";"TAB4",#N/A,TRUE,"GENERAL";"TAB5",#N/A,TRUE,"GENERAL"}</definedName>
    <definedName name="hh">'[8]DATOS SEMANALES'!#REF!</definedName>
    <definedName name="hhh" hidden="1">{"TAB1",#N/A,TRUE,"GENERAL";"TAB2",#N/A,TRUE,"GENERAL";"TAB3",#N/A,TRUE,"GENERAL";"TAB4",#N/A,TRUE,"GENERAL";"TAB5",#N/A,TRUE,"GENERAL"}</definedName>
    <definedName name="hhhhhh" hidden="1">{"via1",#N/A,TRUE,"general";"via2",#N/A,TRUE,"general";"via3",#N/A,TRUE,"general"}</definedName>
    <definedName name="hhhhhho" hidden="1">{"TAB1",#N/A,TRUE,"GENERAL";"TAB2",#N/A,TRUE,"GENERAL";"TAB3",#N/A,TRUE,"GENERAL";"TAB4",#N/A,TRUE,"GENERAL";"TAB5",#N/A,TRUE,"GENERAL"}</definedName>
    <definedName name="hhhhhpy" hidden="1">{"TAB1",#N/A,TRUE,"GENERAL";"TAB2",#N/A,TRUE,"GENERAL";"TAB3",#N/A,TRUE,"GENERAL";"TAB4",#N/A,TRUE,"GENERAL";"TAB5",#N/A,TRUE,"GENERAL"}</definedName>
    <definedName name="hhhhth" hidden="1">{"via1",#N/A,TRUE,"general";"via2",#N/A,TRUE,"general";"via3",#N/A,TRUE,"general"}</definedName>
    <definedName name="hhhyhyh" hidden="1">{"TAB1",#N/A,TRUE,"GENERAL";"TAB2",#N/A,TRUE,"GENERAL";"TAB3",#N/A,TRUE,"GENERAL";"TAB4",#N/A,TRUE,"GENERAL";"TAB5",#N/A,TRUE,"GENERAL"}</definedName>
    <definedName name="hhtrhreh" hidden="1">{"via1",#N/A,TRUE,"general";"via2",#N/A,TRUE,"general";"via3",#N/A,TRUE,"general"}</definedName>
    <definedName name="hjfg" hidden="1">{"via1",#N/A,TRUE,"general";"via2",#N/A,TRUE,"general";"via3",#N/A,TRUE,"general"}</definedName>
    <definedName name="hjgh" hidden="1">{"TAB1",#N/A,TRUE,"GENERAL";"TAB2",#N/A,TRUE,"GENERAL";"TAB3",#N/A,TRUE,"GENERAL";"TAB4",#N/A,TRUE,"GENERAL";"TAB5",#N/A,TRUE,"GENERAL"}</definedName>
    <definedName name="hjghj" hidden="1">{"TAB1",#N/A,TRUE,"GENERAL";"TAB2",#N/A,TRUE,"GENERAL";"TAB3",#N/A,TRUE,"GENERAL";"TAB4",#N/A,TRUE,"GENERAL";"TAB5",#N/A,TRUE,"GENERAL"}</definedName>
    <definedName name="hjhjhg" hidden="1">{"TAB1",#N/A,TRUE,"GENERAL";"TAB2",#N/A,TRUE,"GENERAL";"TAB3",#N/A,TRUE,"GENERAL";"TAB4",#N/A,TRUE,"GENERAL";"TAB5",#N/A,TRUE,"GENERAL"}</definedName>
    <definedName name="HJKH" hidden="1">{"via1",#N/A,TRUE,"general";"via2",#N/A,TRUE,"general";"via3",#N/A,TRUE,"general"}</definedName>
    <definedName name="hjkjk" hidden="1">{"via1",#N/A,TRUE,"general";"via2",#N/A,TRUE,"general";"via3",#N/A,TRUE,"general"}</definedName>
    <definedName name="hk">#REF!</definedName>
    <definedName name="hn" hidden="1">{"TAB1",#N/A,TRUE,"GENERAL";"TAB2",#N/A,TRUE,"GENERAL";"TAB3",#N/A,TRUE,"GENERAL";"TAB4",#N/A,TRUE,"GENERAL";"TAB5",#N/A,TRUE,"GENERAL"}</definedName>
    <definedName name="HOJA1">#REF!</definedName>
    <definedName name="HORASHOMBRE">'[38]DATOS SEMANALES'!$F$234:$Y$238</definedName>
    <definedName name="hreer" hidden="1">{"TAB1",#N/A,TRUE,"GENERAL";"TAB2",#N/A,TRUE,"GENERAL";"TAB3",#N/A,TRUE,"GENERAL";"TAB4",#N/A,TRUE,"GENERAL";"TAB5",#N/A,TRUE,"GENERAL"}</definedName>
    <definedName name="hrhth" hidden="1">{"TAB1",#N/A,TRUE,"GENERAL";"TAB2",#N/A,TRUE,"GENERAL";"TAB3",#N/A,TRUE,"GENERAL";"TAB4",#N/A,TRUE,"GENERAL";"TAB5",#N/A,TRUE,"GENERAL"}</definedName>
    <definedName name="hrthtrh" hidden="1">{"TAB1",#N/A,TRUE,"GENERAL";"TAB2",#N/A,TRUE,"GENERAL";"TAB3",#N/A,TRUE,"GENERAL";"TAB4",#N/A,TRUE,"GENERAL";"TAB5",#N/A,TRUE,"GENERAL"}</definedName>
    <definedName name="hsfg" hidden="1">{"via1",#N/A,TRUE,"general";"via2",#N/A,TRUE,"general";"via3",#N/A,TRUE,"general"}</definedName>
    <definedName name="hthdrf" hidden="1">{"TAB1",#N/A,TRUE,"GENERAL";"TAB2",#N/A,TRUE,"GENERAL";"TAB3",#N/A,TRUE,"GENERAL";"TAB4",#N/A,TRUE,"GENERAL";"TAB5",#N/A,TRUE,"GENERAL"}</definedName>
    <definedName name="htryrt7" hidden="1">{"via1",#N/A,TRUE,"general";"via2",#N/A,TRUE,"general";"via3",#N/A,TRUE,"general"}</definedName>
    <definedName name="HUJ">[36]Materiales!$A$3:$A$261</definedName>
    <definedName name="hyhjop" hidden="1">{"TAB1",#N/A,TRUE,"GENERAL";"TAB2",#N/A,TRUE,"GENERAL";"TAB3",#N/A,TRUE,"GENERAL";"TAB4",#N/A,TRUE,"GENERAL";"TAB5",#N/A,TRUE,"GENERAL"}</definedName>
    <definedName name="hyhyh" hidden="1">{"TAB1",#N/A,TRUE,"GENERAL";"TAB2",#N/A,TRUE,"GENERAL";"TAB3",#N/A,TRUE,"GENERAL";"TAB4",#N/A,TRUE,"GENERAL";"TAB5",#N/A,TRUE,"GENERAL"}</definedName>
    <definedName name="hytirs" hidden="1">{"via1",#N/A,TRUE,"general";"via2",#N/A,TRUE,"general";"via3",#N/A,TRUE,"general"}</definedName>
    <definedName name="I">#REF!</definedName>
    <definedName name="i8i" hidden="1">{"TAB1",#N/A,TRUE,"GENERAL";"TAB2",#N/A,TRUE,"GENERAL";"TAB3",#N/A,TRUE,"GENERAL";"TAB4",#N/A,TRUE,"GENERAL";"TAB5",#N/A,TRUE,"GENERAL"}</definedName>
    <definedName name="IF">'[21]A. P. U.'!#REF!</definedName>
    <definedName name="ii" hidden="1">{"TAB1",#N/A,TRUE,"GENERAL";"TAB2",#N/A,TRUE,"GENERAL";"TAB3",#N/A,TRUE,"GENERAL";"TAB4",#N/A,TRUE,"GENERAL";"TAB5",#N/A,TRUE,"GENERAL"}</definedName>
    <definedName name="iii" hidden="1">{"via1",#N/A,TRUE,"general";"via2",#N/A,TRUE,"general";"via3",#N/A,TRUE,"general"}</definedName>
    <definedName name="iiii" hidden="1">{"via1",#N/A,TRUE,"general";"via2",#N/A,TRUE,"general";"via3",#N/A,TRUE,"general"}</definedName>
    <definedName name="iiiiiiik" hidden="1">{"via1",#N/A,TRUE,"general";"via2",#N/A,TRUE,"general";"via3",#N/A,TRUE,"general"}</definedName>
    <definedName name="iiiiuh" hidden="1">{"TAB1",#N/A,TRUE,"GENERAL";"TAB2",#N/A,TRUE,"GENERAL";"TAB3",#N/A,TRUE,"GENERAL";"TAB4",#N/A,TRUE,"GENERAL";"TAB5",#N/A,TRUE,"GENERAL"}</definedName>
    <definedName name="iktgvfmu" hidden="1">{"TAB1",#N/A,TRUE,"GENERAL";"TAB2",#N/A,TRUE,"GENERAL";"TAB3",#N/A,TRUE,"GENERAL";"TAB4",#N/A,TRUE,"GENERAL";"TAB5",#N/A,TRUE,"GENERAL"}</definedName>
    <definedName name="impresion">#REF!</definedName>
    <definedName name="inf">#REF!</definedName>
    <definedName name="INFG">#REF!</definedName>
    <definedName name="INV_11">'[39]PR 1'!$A$2:$N$655</definedName>
    <definedName name="ITEM">#REF!</definedName>
    <definedName name="ITEMS">[40]Lista!$A:$A</definedName>
    <definedName name="IUI" hidden="1">{"TAB1",#N/A,TRUE,"GENERAL";"TAB2",#N/A,TRUE,"GENERAL";"TAB3",#N/A,TRUE,"GENERAL";"TAB4",#N/A,TRUE,"GENERAL";"TAB5",#N/A,TRUE,"GENERAL"}</definedName>
    <definedName name="iuit7" hidden="1">{"TAB1",#N/A,TRUE,"GENERAL";"TAB2",#N/A,TRUE,"GENERAL";"TAB3",#N/A,TRUE,"GENERAL";"TAB4",#N/A,TRUE,"GENERAL";"TAB5",#N/A,TRUE,"GENERAL"}</definedName>
    <definedName name="iul" hidden="1">{"via1",#N/A,TRUE,"general";"via2",#N/A,TRUE,"general";"via3",#N/A,TRUE,"general"}</definedName>
    <definedName name="iuouio" hidden="1">{"via1",#N/A,TRUE,"general";"via2",#N/A,TRUE,"general";"via3",#N/A,TRUE,"general"}</definedName>
    <definedName name="iuyi9" hidden="1">{"TAB1",#N/A,TRUE,"GENERAL";"TAB2",#N/A,TRUE,"GENERAL";"TAB3",#N/A,TRUE,"GENERAL";"TAB4",#N/A,TRUE,"GENERAL";"TAB5",#N/A,TRUE,"GENERAL"}</definedName>
    <definedName name="iyuiuyi" hidden="1">{"via1",#N/A,TRUE,"general";"via2",#N/A,TRUE,"general";"via3",#N/A,TRUE,"general"}</definedName>
    <definedName name="j" hidden="1">{"TAB1",#N/A,TRUE,"GENERAL";"TAB2",#N/A,TRUE,"GENERAL";"TAB3",#N/A,TRUE,"GENERAL";"TAB4",#N/A,TRUE,"GENERAL";"TAB5",#N/A,TRUE,"GENERAL"}</definedName>
    <definedName name="jd" hidden="1">{"via1",#N/A,TRUE,"general";"via2",#N/A,TRUE,"general";"via3",#N/A,TRUE,"general"}</definedName>
    <definedName name="jdh" hidden="1">{"TAB1",#N/A,TRUE,"GENERAL";"TAB2",#N/A,TRUE,"GENERAL";"TAB3",#N/A,TRUE,"GENERAL";"TAB4",#N/A,TRUE,"GENERAL";"TAB5",#N/A,TRUE,"GENERAL"}</definedName>
    <definedName name="jeytj" hidden="1">{"TAB1",#N/A,TRUE,"GENERAL";"TAB2",#N/A,TRUE,"GENERAL";"TAB3",#N/A,TRUE,"GENERAL";"TAB4",#N/A,TRUE,"GENERAL";"TAB5",#N/A,TRUE,"GENERAL"}</definedName>
    <definedName name="jfhjfrt" hidden="1">{"TAB1",#N/A,TRUE,"GENERAL";"TAB2",#N/A,TRUE,"GENERAL";"TAB3",#N/A,TRUE,"GENERAL";"TAB4",#N/A,TRUE,"GENERAL";"TAB5",#N/A,TRUE,"GENERAL"}</definedName>
    <definedName name="jgfj" hidden="1">{"via1",#N/A,TRUE,"general";"via2",#N/A,TRUE,"general";"via3",#N/A,TRUE,"general"}</definedName>
    <definedName name="jghj" hidden="1">{"TAB1",#N/A,TRUE,"GENERAL";"TAB2",#N/A,TRUE,"GENERAL";"TAB3",#N/A,TRUE,"GENERAL";"TAB4",#N/A,TRUE,"GENERAL";"TAB5",#N/A,TRUE,"GENERAL"}</definedName>
    <definedName name="jgj" hidden="1">{"TAB1",#N/A,TRUE,"GENERAL";"TAB2",#N/A,TRUE,"GENERAL";"TAB3",#N/A,TRUE,"GENERAL";"TAB4",#N/A,TRUE,"GENERAL";"TAB5",#N/A,TRUE,"GENERAL"}</definedName>
    <definedName name="jhg" hidden="1">{"TAB1",#N/A,TRUE,"GENERAL";"TAB2",#N/A,TRUE,"GENERAL";"TAB3",#N/A,TRUE,"GENERAL";"TAB4",#N/A,TRUE,"GENERAL";"TAB5",#N/A,TRUE,"GENERAL"}</definedName>
    <definedName name="jhjyj" hidden="1">{"via1",#N/A,TRUE,"general";"via2",#N/A,TRUE,"general";"via3",#N/A,TRUE,"general"}</definedName>
    <definedName name="JHK" hidden="1">{"TAB1",#N/A,TRUE,"GENERAL";"TAB2",#N/A,TRUE,"GENERAL";"TAB3",#N/A,TRUE,"GENERAL";"TAB4",#N/A,TRUE,"GENERAL";"TAB5",#N/A,TRUE,"GENERAL"}</definedName>
    <definedName name="jhkgjkvf" hidden="1">{"TAB1",#N/A,TRUE,"GENERAL";"TAB2",#N/A,TRUE,"GENERAL";"TAB3",#N/A,TRUE,"GENERAL";"TAB4",#N/A,TRUE,"GENERAL";"TAB5",#N/A,TRUE,"GENERAL"}</definedName>
    <definedName name="jj" hidden="1">{"via1",#N/A,TRUE,"general";"via2",#N/A,TRUE,"general";"via3",#N/A,TRUE,"general"}</definedName>
    <definedName name="jjfq" hidden="1">{"via1",#N/A,TRUE,"general";"via2",#N/A,TRUE,"general";"via3",#N/A,TRUE,"general"}</definedName>
    <definedName name="jjjhjddfg" hidden="1">{"via1",#N/A,TRUE,"general";"via2",#N/A,TRUE,"general";"via3",#N/A,TRUE,"general"}</definedName>
    <definedName name="jjjjju" hidden="1">{"via1",#N/A,TRUE,"general";"via2",#N/A,TRUE,"general";"via3",#N/A,TRUE,"general"}</definedName>
    <definedName name="jjujujty" hidden="1">{"TAB1",#N/A,TRUE,"GENERAL";"TAB2",#N/A,TRUE,"GENERAL";"TAB3",#N/A,TRUE,"GENERAL";"TAB4",#N/A,TRUE,"GENERAL";"TAB5",#N/A,TRUE,"GENERAL"}</definedName>
    <definedName name="jjyjy" hidden="1">{"via1",#N/A,TRUE,"general";"via2",#N/A,TRUE,"general";"via3",#N/A,TRUE,"general"}</definedName>
    <definedName name="jkk" hidden="1">{"TAB1",#N/A,TRUE,"GENERAL";"TAB2",#N/A,TRUE,"GENERAL";"TAB3",#N/A,TRUE,"GENERAL";"TAB4",#N/A,TRUE,"GENERAL";"TAB5",#N/A,TRUE,"GENERAL"}</definedName>
    <definedName name="jkl" hidden="1">{"TAB1",#N/A,TRUE,"GENERAL";"TAB2",#N/A,TRUE,"GENERAL";"TAB3",#N/A,TRUE,"GENERAL";"TAB4",#N/A,TRUE,"GENERAL";"TAB5",#N/A,TRUE,"GENERAL"}</definedName>
    <definedName name="JRYJ" hidden="1">{"via1",#N/A,TRUE,"general";"via2",#N/A,TRUE,"general";"via3",#N/A,TRUE,"general"}</definedName>
    <definedName name="jtyj" hidden="1">{"TAB1",#N/A,TRUE,"GENERAL";"TAB2",#N/A,TRUE,"GENERAL";"TAB3",#N/A,TRUE,"GENERAL";"TAB4",#N/A,TRUE,"GENERAL";"TAB5",#N/A,TRUE,"GENERAL"}</definedName>
    <definedName name="jtyry" hidden="1">{"TAB1",#N/A,TRUE,"GENERAL";"TAB2",#N/A,TRUE,"GENERAL";"TAB3",#N/A,TRUE,"GENERAL";"TAB4",#N/A,TRUE,"GENERAL";"TAB5",#N/A,TRUE,"GENERAL"}</definedName>
    <definedName name="juj" hidden="1">{"via1",#N/A,TRUE,"general";"via2",#N/A,TRUE,"general";"via3",#N/A,TRUE,"general"}</definedName>
    <definedName name="jujcx" hidden="1">{"via1",#N/A,TRUE,"general";"via2",#N/A,TRUE,"general";"via3",#N/A,TRUE,"general"}</definedName>
    <definedName name="jujuj" hidden="1">{"via1",#N/A,TRUE,"general";"via2",#N/A,TRUE,"general";"via3",#N/A,TRUE,"general"}</definedName>
    <definedName name="jujujuju" hidden="1">{"TAB1",#N/A,TRUE,"GENERAL";"TAB2",#N/A,TRUE,"GENERAL";"TAB3",#N/A,TRUE,"GENERAL";"TAB4",#N/A,TRUE,"GENERAL";"TAB5",#N/A,TRUE,"GENERAL"}</definedName>
    <definedName name="juuuhb" hidden="1">{"TAB1",#N/A,TRUE,"GENERAL";"TAB2",#N/A,TRUE,"GENERAL";"TAB3",#N/A,TRUE,"GENERAL";"TAB4",#N/A,TRUE,"GENERAL";"TAB5",#N/A,TRUE,"GENERAL"}</definedName>
    <definedName name="jyjt7" hidden="1">{"via1",#N/A,TRUE,"general";"via2",#N/A,TRUE,"general";"via3",#N/A,TRUE,"general"}</definedName>
    <definedName name="jyt" hidden="1">{"via1",#N/A,TRUE,"general";"via2",#N/A,TRUE,"general";"via3",#N/A,TRUE,"general"}</definedName>
    <definedName name="jytj" hidden="1">{"via1",#N/A,TRUE,"general";"via2",#N/A,TRUE,"general";"via3",#N/A,TRUE,"general"}</definedName>
    <definedName name="jyuju" hidden="1">{"via1",#N/A,TRUE,"general";"via2",#N/A,TRUE,"general";"via3",#N/A,TRUE,"general"}</definedName>
    <definedName name="jyujyuj" hidden="1">{"via1",#N/A,TRUE,"general";"via2",#N/A,TRUE,"general";"via3",#N/A,TRUE,"general"}</definedName>
    <definedName name="k">[22]MAT!#REF!</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KHGGH" hidden="1">{"via1",#N/A,TRUE,"general";"via2",#N/A,TRUE,"general";"via3",#N/A,TRUE,"general"}</definedName>
    <definedName name="khjk7" hidden="1">{"TAB1",#N/A,TRUE,"GENERAL";"TAB2",#N/A,TRUE,"GENERAL";"TAB3",#N/A,TRUE,"GENERAL";"TAB4",#N/A,TRUE,"GENERAL";"TAB5",#N/A,TRUE,"GENERAL"}</definedName>
    <definedName name="kikik" hidden="1">{"via1",#N/A,TRUE,"general";"via2",#N/A,TRUE,"general";"via3",#N/A,TRUE,"general"}</definedName>
    <definedName name="kjhkd" hidden="1">{"via1",#N/A,TRUE,"general";"via2",#N/A,TRUE,"general";"via3",#N/A,TRUE,"general"}</definedName>
    <definedName name="kjk" hidden="1">{"via1",#N/A,TRUE,"general";"via2",#N/A,TRUE,"general";"via3",#N/A,TRUE,"general"}</definedName>
    <definedName name="kjtrkjr" hidden="1">{"via1",#N/A,TRUE,"general";"via2",#N/A,TRUE,"general";"via3",#N/A,TRUE,"general"}</definedName>
    <definedName name="kkkki" hidden="1">{"via1",#N/A,TRUE,"general";"via2",#N/A,TRUE,"general";"via3",#N/A,TRUE,"general"}</definedName>
    <definedName name="kkkkkki" hidden="1">{"TAB1",#N/A,TRUE,"GENERAL";"TAB2",#N/A,TRUE,"GENERAL";"TAB3",#N/A,TRUE,"GENERAL";"TAB4",#N/A,TRUE,"GENERAL";"TAB5",#N/A,TRUE,"GENERAL"}</definedName>
    <definedName name="kkuu">#REF!</definedName>
    <definedName name="krtrk" hidden="1">{"via1",#N/A,TRUE,"general";"via2",#N/A,TRUE,"general";"via3",#N/A,TRUE,"general"}</definedName>
    <definedName name="ku">#REF!</definedName>
    <definedName name="kyr" hidden="1">{"TAB1",#N/A,TRUE,"GENERAL";"TAB2",#N/A,TRUE,"GENERAL";"TAB3",#N/A,TRUE,"GENERAL";"TAB4",#N/A,TRUE,"GENERAL";"TAB5",#N/A,TRUE,"GENERAL"}</definedName>
    <definedName name="L.CARCAMO">#REF!</definedName>
    <definedName name="L.CIL">#REF!</definedName>
    <definedName name="L_">#REF!</definedName>
    <definedName name="L_TUB">#REF!</definedName>
    <definedName name="LICITACION">#REF!</definedName>
    <definedName name="LIMPIO">#REF!</definedName>
    <definedName name="List_cuadrillas">[26]Salarios!$D$8:$P$8</definedName>
    <definedName name="LISTA_DE_UNITARIOS">'[41]LISTA DE UNITARIOS'!#REF!</definedName>
    <definedName name="listado_equipo">[33]EQ!$A$6:$A$17</definedName>
    <definedName name="listado_materiales">[33]MAT!$A$6:$A$18</definedName>
    <definedName name="listado_mdo">[33]MDO!$A$6:$A$8</definedName>
    <definedName name="listado_transporte">[33]TTE!$A$6:$A$9</definedName>
    <definedName name="Listae">[40]Equipo!$A$2:$C$79</definedName>
    <definedName name="LISTAI">[40]Lista!$A:$E</definedName>
    <definedName name="Listam">[40]Materiales!$A$3:$C$262</definedName>
    <definedName name="Listamo">[40]MdeO!$A$4:$C$21</definedName>
    <definedName name="Listat">[40]Transporte!$A$3:$C$24</definedName>
    <definedName name="liuoo" hidden="1">{"TAB1",#N/A,TRUE,"GENERAL";"TAB2",#N/A,TRUE,"GENERAL";"TAB3",#N/A,TRUE,"GENERAL";"TAB4",#N/A,TRUE,"GENERAL";"TAB5",#N/A,TRUE,"GENERAL"}</definedName>
    <definedName name="lkj" hidden="1">{"via1",#N/A,TRUE,"general";"via2",#N/A,TRUE,"general";"via3",#N/A,TRUE,"general"}</definedName>
    <definedName name="LKJLJK" hidden="1">{"TAB1",#N/A,TRUE,"GENERAL";"TAB2",#N/A,TRUE,"GENERAL";"TAB3",#N/A,TRUE,"GENERAL";"TAB4",#N/A,TRUE,"GENERAL";"TAB5",#N/A,TRUE,"GENERAL"}</definedName>
    <definedName name="lllllh" hidden="1">{"via1",#N/A,TRUE,"general";"via2",#N/A,TRUE,"general";"via3",#N/A,TRUE,"general"}</definedName>
    <definedName name="lllllllo" hidden="1">{"via1",#N/A,TRUE,"general";"via2",#N/A,TRUE,"general";"via3",#N/A,TRUE,"general"}</definedName>
    <definedName name="lo">#REF!</definedName>
    <definedName name="LOCA" localSheetId="0">[42]!absc</definedName>
    <definedName name="LOCA">[42]!absc</definedName>
    <definedName name="LOCA1" localSheetId="0">[43]!absc</definedName>
    <definedName name="LOCA1">[43]!absc</definedName>
    <definedName name="lolol" hidden="1">{"TAB1",#N/A,TRUE,"GENERAL";"TAB2",#N/A,TRUE,"GENERAL";"TAB3",#N/A,TRUE,"GENERAL";"TAB4",#N/A,TRUE,"GENERAL";"TAB5",#N/A,TRUE,"GENERAL"}</definedName>
    <definedName name="LORENa">#REF!</definedName>
    <definedName name="lplpl" hidden="1">{"via1",#N/A,TRUE,"general";"via2",#N/A,TRUE,"general";"via3",#N/A,TRUE,"general"}</definedName>
    <definedName name="M.DE.OBRA">[34]basicos!$A$47:$D$61</definedName>
    <definedName name="MACO">#REF!</definedName>
    <definedName name="mafdsf" hidden="1">{"via1",#N/A,TRUE,"general";"via2",#N/A,TRUE,"general";"via3",#N/A,TRUE,"general"}</definedName>
    <definedName name="mafe">#REF!</definedName>
    <definedName name="MAL">'[44]Estado Resumen'!#REF!&lt;2.5</definedName>
    <definedName name="MALO">'[45]ESTADO VÍA-CRIT.TECNICO'!#REF!&lt;2.5</definedName>
    <definedName name="mao" hidden="1">{"TAB1",#N/A,TRUE,"GENERAL";"TAB2",#N/A,TRUE,"GENERAL";"TAB3",#N/A,TRUE,"GENERAL";"TAB4",#N/A,TRUE,"GENERAL";"TAB5",#N/A,TRUE,"GENERAL"}</definedName>
    <definedName name="maow" hidden="1">{"via1",#N/A,TRUE,"general";"via2",#N/A,TRUE,"general";"via3",#N/A,TRUE,"general"}</definedName>
    <definedName name="marina">'[46]INF-SEM-INT'!$V$44</definedName>
    <definedName name="masor" hidden="1">{"via1",#N/A,TRUE,"general";"via2",#N/A,TRUE,"general";"via3",#N/A,TRUE,"general"}</definedName>
    <definedName name="MAT">#REF!</definedName>
    <definedName name="MAT_IT_1">[15]MATERIALES!$L$73</definedName>
    <definedName name="MAT_IT_10">[15]MATERIALES!$U$73</definedName>
    <definedName name="MAT_IT_11">[15]MATERIALES!$V$73</definedName>
    <definedName name="MAT_IT_12">[15]MATERIALES!$W$73</definedName>
    <definedName name="MAT_IT_13">[15]MATERIALES!$X$73</definedName>
    <definedName name="MAT_IT_14">[15]MATERIALES!$Y$73</definedName>
    <definedName name="MAT_IT_15">[15]MATERIALES!$Z$73</definedName>
    <definedName name="MAT_IT_16">[15]MATERIALES!$AA$73</definedName>
    <definedName name="MAT_IT_17">[15]MATERIALES!$AB$73</definedName>
    <definedName name="MAT_IT_18">[15]MATERIALES!$AC$73</definedName>
    <definedName name="MAT_IT_19">[15]MATERIALES!$AD$73</definedName>
    <definedName name="MAT_IT_2">[15]MATERIALES!$M$73</definedName>
    <definedName name="MAT_IT_20">[15]MATERIALES!$AE$73</definedName>
    <definedName name="MAT_IT_21">[15]MATERIALES!$AF$73</definedName>
    <definedName name="MAT_IT_22">[15]MATERIALES!$AG$73</definedName>
    <definedName name="MAT_IT_23">[15]MATERIALES!$AH$73</definedName>
    <definedName name="MAT_IT_24">[15]MATERIALES!$AI$73</definedName>
    <definedName name="MAT_IT_3">[15]MATERIALES!$N$73</definedName>
    <definedName name="MAT_IT_4">[15]MATERIALES!$O$73</definedName>
    <definedName name="MAT_IT_5">[15]MATERIALES!$P$73</definedName>
    <definedName name="MAT_IT_6">[15]MATERIALES!$Q$73</definedName>
    <definedName name="MAT_IT_7">[15]MATERIALES!$R$73</definedName>
    <definedName name="MAT_IT_8">[15]MATERIALES!$S$73</definedName>
    <definedName name="MAT_IT_9">[15]MATERIALES!$T$73</definedName>
    <definedName name="mate">[47]Mat!$A$2:$G$76</definedName>
    <definedName name="Materiales">[26]Mat!$A$8:$G$1192</definedName>
    <definedName name="mdd" hidden="1">{"via1",#N/A,TRUE,"general";"via2",#N/A,TRUE,"general";"via3",#N/A,TRUE,"general"}</definedName>
    <definedName name="MdeO">[40]MdeO!$A$4:$A$21</definedName>
    <definedName name="mdi">[48]MdeO!$A$4:$A$21</definedName>
    <definedName name="MDO">[33]MDO!$A$6:$D$8</definedName>
    <definedName name="MEC">'[8]DATOS SEMANALES'!$F$39:$Y$45</definedName>
    <definedName name="meg" hidden="1">{"TAB1",#N/A,TRUE,"GENERAL";"TAB2",#N/A,TRUE,"GENERAL";"TAB3",#N/A,TRUE,"GENERAL";"TAB4",#N/A,TRUE,"GENERAL";"TAB5",#N/A,TRUE,"GENERAL"}</definedName>
    <definedName name="mfgjrdt" hidden="1">{"TAB1",#N/A,TRUE,"GENERAL";"TAB2",#N/A,TRUE,"GENERAL";"TAB3",#N/A,TRUE,"GENERAL";"TAB4",#N/A,TRUE,"GENERAL";"TAB5",#N/A,TRUE,"GENERAL"}</definedName>
    <definedName name="mghm" hidden="1">{"via1",#N/A,TRUE,"general";"via2",#N/A,TRUE,"general";"via3",#N/A,TRUE,"general"}</definedName>
    <definedName name="MI">'[49]ANALISIS sanitaria 150 demol'!$C$182,'[49]ANALISIS sanitaria 150 demol'!$C$185,'[49]ANALISIS sanitaria 150 demol'!$C$180,'[49]ANALISIS sanitaria 150 demol'!$C$178,'[49]ANALISIS sanitaria 150 demol'!$C$177,'[49]ANALISIS sanitaria 150 demol'!$C$39,'[49]ANALISIS sanitaria 150 demol'!$C$40</definedName>
    <definedName name="mjmj" hidden="1">{"via1",#N/A,TRUE,"general";"via2",#N/A,TRUE,"general";"via3",#N/A,TRUE,"general"}</definedName>
    <definedName name="mjmjmn" hidden="1">{"via1",#N/A,TRUE,"general";"via2",#N/A,TRUE,"general";"via3",#N/A,TRUE,"general"}</definedName>
    <definedName name="mjnhgkio" hidden="1">{"via1",#N/A,TRUE,"general";"via2",#N/A,TRUE,"general";"via3",#N/A,TRUE,"general"}</definedName>
    <definedName name="ML">'[49]ANALISIS sanitaria 150 demol'!$C$182,'[49]ANALISIS sanitaria 150 demol'!$C$185,'[49]ANALISIS sanitaria 150 demol'!$C$180,'[49]ANALISIS sanitaria 150 demol'!$C$178,'[49]ANALISIS sanitaria 150 demol'!$C$177,'[49]ANALISIS sanitaria 150 demol'!$C$39,'[49]ANALISIS sanitaria 150 demol'!$C$40</definedName>
    <definedName name="mmjmjh" hidden="1">{"TAB1",#N/A,TRUE,"GENERAL";"TAB2",#N/A,TRUE,"GENERAL";"TAB3",#N/A,TRUE,"GENERAL";"TAB4",#N/A,TRUE,"GENERAL";"TAB5",#N/A,TRUE,"GENERAL"}</definedName>
    <definedName name="mmm" hidden="1">{"TAB1",#N/A,TRUE,"GENERAL";"TAB2",#N/A,TRUE,"GENERAL";"TAB3",#N/A,TRUE,"GENERAL";"TAB4",#N/A,TRUE,"GENERAL";"TAB5",#N/A,TRUE,"GENERAL"}</definedName>
    <definedName name="mmmh" hidden="1">{"via1",#N/A,TRUE,"general";"via2",#N/A,TRUE,"general";"via3",#N/A,TRUE,"general"}</definedName>
    <definedName name="mmmmmjyt" hidden="1">{"TAB1",#N/A,TRUE,"GENERAL";"TAB2",#N/A,TRUE,"GENERAL";"TAB3",#N/A,TRUE,"GENERAL";"TAB4",#N/A,TRUE,"GENERAL";"TAB5",#N/A,TRUE,"GENERAL"}</definedName>
    <definedName name="mmmmmmg" hidden="1">{"via1",#N/A,TRUE,"general";"via2",#N/A,TRUE,"general";"via3",#N/A,TRUE,"general"}</definedName>
    <definedName name="MN" hidden="1">{"via1",#N/A,TRUE,"general";"via2",#N/A,TRUE,"general";"via3",#N/A,TRUE,"general"}</definedName>
    <definedName name="MO">[50]Datos!$C$3</definedName>
    <definedName name="n" hidden="1">{"via1",#N/A,TRUE,"general";"via2",#N/A,TRUE,"general";"via3",#N/A,TRUE,"general"}</definedName>
    <definedName name="nbvnv" hidden="1">{"via1",#N/A,TRUE,"general";"via2",#N/A,TRUE,"general";"via3",#N/A,TRUE,"general"}</definedName>
    <definedName name="NDHS" hidden="1">{"TAB1",#N/A,TRUE,"GENERAL";"TAB2",#N/A,TRUE,"GENERAL";"TAB3",#N/A,TRUE,"GENERAL";"TAB4",#N/A,TRUE,"GENERAL";"TAB5",#N/A,TRUE,"GENERAL"}</definedName>
    <definedName name="nf" hidden="1">{"TAB1",#N/A,TRUE,"GENERAL";"TAB2",#N/A,TRUE,"GENERAL";"TAB3",#N/A,TRUE,"GENERAL";"TAB4",#N/A,TRUE,"GENERAL";"TAB5",#N/A,TRUE,"GENERAL"}</definedName>
    <definedName name="nfg" hidden="1">{"via1",#N/A,TRUE,"general";"via2",#N/A,TRUE,"general";"via3",#N/A,TRUE,"general"}</definedName>
    <definedName name="nfgn" hidden="1">{"via1",#N/A,TRUE,"general";"via2",#N/A,TRUE,"general";"via3",#N/A,TRUE,"general"}</definedName>
    <definedName name="ngdn" hidden="1">{"TAB1",#N/A,TRUE,"GENERAL";"TAB2",#N/A,TRUE,"GENERAL";"TAB3",#N/A,TRUE,"GENERAL";"TAB4",#N/A,TRUE,"GENERAL";"TAB5",#N/A,TRUE,"GENERAL"}</definedName>
    <definedName name="ngfh" hidden="1">{"via1",#N/A,TRUE,"general";"via2",#N/A,TRUE,"general";"via3",#N/A,TRUE,"general"}</definedName>
    <definedName name="nhn" hidden="1">{"via1",#N/A,TRUE,"general";"via2",#N/A,TRUE,"general";"via3",#N/A,TRUE,"general"}</definedName>
    <definedName name="nhncfgn" hidden="1">{"TAB1",#N/A,TRUE,"GENERAL";"TAB2",#N/A,TRUE,"GENERAL";"TAB3",#N/A,TRUE,"GENERAL";"TAB4",#N/A,TRUE,"GENERAL";"TAB5",#N/A,TRUE,"GENERAL"}</definedName>
    <definedName name="nhndr" hidden="1">{"via1",#N/A,TRUE,"general";"via2",#N/A,TRUE,"general";"via3",#N/A,TRUE,"general"}</definedName>
    <definedName name="NM">#REF!</definedName>
    <definedName name="nmmmm" hidden="1">{"via1",#N/A,TRUE,"general";"via2",#N/A,TRUE,"general";"via3",#N/A,TRUE,"general"}</definedName>
    <definedName name="NN" hidden="1">{"TAB1",#N/A,TRUE,"GENERAL";"TAB2",#N/A,TRUE,"GENERAL";"TAB3",#N/A,TRUE,"GENERAL";"TAB4",#N/A,TRUE,"GENERAL";"TAB5",#N/A,TRUE,"GENERAL"}</definedName>
    <definedName name="nndng" hidden="1">{"TAB1",#N/A,TRUE,"GENERAL";"TAB2",#N/A,TRUE,"GENERAL";"TAB3",#N/A,TRUE,"GENERAL";"TAB4",#N/A,TRUE,"GENERAL";"TAB5",#N/A,TRUE,"GENERAL"}</definedName>
    <definedName name="nnn" hidden="1">{"TAB1",#N/A,TRUE,"GENERAL";"TAB2",#N/A,TRUE,"GENERAL";"TAB3",#N/A,TRUE,"GENERAL";"TAB4",#N/A,TRUE,"GENERAL";"TAB5",#N/A,TRUE,"GENERAL"}</definedName>
    <definedName name="nnnhd" hidden="1">{"via1",#N/A,TRUE,"general";"via2",#N/A,TRUE,"general";"via3",#N/A,TRUE,"general"}</definedName>
    <definedName name="nnnnn" hidden="1">{"via1",#N/A,TRUE,"general";"via2",#N/A,TRUE,"general";"via3",#N/A,TRUE,"general"}</definedName>
    <definedName name="nnnnnd" hidden="1">{"TAB1",#N/A,TRUE,"GENERAL";"TAB2",#N/A,TRUE,"GENERAL";"TAB3",#N/A,TRUE,"GENERAL";"TAB4",#N/A,TRUE,"GENERAL";"TAB5",#N/A,TRUE,"GENERAL"}</definedName>
    <definedName name="nnnnnf" hidden="1">{"TAB1",#N/A,TRUE,"GENERAL";"TAB2",#N/A,TRUE,"GENERAL";"TAB3",#N/A,TRUE,"GENERAL";"TAB4",#N/A,TRUE,"GENERAL";"TAB5",#N/A,TRUE,"GENERAL"}</definedName>
    <definedName name="nnnnnh" hidden="1">{"via1",#N/A,TRUE,"general";"via2",#N/A,TRUE,"general";"via3",#N/A,TRUE,"general"}</definedName>
    <definedName name="no" hidden="1">{"TAB1",#N/A,TRUE,"GENERAL";"TAB2",#N/A,TRUE,"GENERAL";"TAB3",#N/A,TRUE,"GENERAL";"TAB4",#N/A,TRUE,"GENERAL";"TAB5",#N/A,TRUE,"GENERAL"}</definedName>
    <definedName name="NOMBRE">#REF!</definedName>
    <definedName name="nuevo"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NUMERO">'[8]DATOS SEMANALES'!$E$180:$Y$180</definedName>
    <definedName name="nxn" hidden="1">{"via1",#N/A,TRUE,"general";"via2",#N/A,TRUE,"general";"via3",#N/A,TRUE,"general"}</definedName>
    <definedName name="ñpñpñ" hidden="1">{"via1",#N/A,TRUE,"general";"via2",#N/A,TRUE,"general";"via3",#N/A,TRUE,"general"}</definedName>
    <definedName name="o9o9" hidden="1">{"via1",#N/A,TRUE,"general";"via2",#N/A,TRUE,"general";"via3",#N/A,TRUE,"general"}</definedName>
    <definedName name="OBJETO">'[24]RESUMEN SEMANA 1'!$H$4</definedName>
    <definedName name="OBSERV">#REF!</definedName>
    <definedName name="oiret" hidden="1">{"TAB1",#N/A,TRUE,"GENERAL";"TAB2",#N/A,TRUE,"GENERAL";"TAB3",#N/A,TRUE,"GENERAL";"TAB4",#N/A,TRUE,"GENERAL";"TAB5",#N/A,TRUE,"GENERAL"}</definedName>
    <definedName name="oirgrth" hidden="1">{"TAB1",#N/A,TRUE,"GENERAL";"TAB2",#N/A,TRUE,"GENERAL";"TAB3",#N/A,TRUE,"GENERAL";"TAB4",#N/A,TRUE,"GENERAL";"TAB5",#N/A,TRUE,"GENERAL"}</definedName>
    <definedName name="OIUOIU" hidden="1">{"via1",#N/A,TRUE,"general";"via2",#N/A,TRUE,"general";"via3",#N/A,TRUE,"general"}</definedName>
    <definedName name="ooo" hidden="1">{"via1",#N/A,TRUE,"general";"via2",#N/A,TRUE,"general";"via3",#N/A,TRUE,"general"}</definedName>
    <definedName name="ooooiii" hidden="1">{"TAB1",#N/A,TRUE,"GENERAL";"TAB2",#N/A,TRUE,"GENERAL";"TAB3",#N/A,TRUE,"GENERAL";"TAB4",#N/A,TRUE,"GENERAL";"TAB5",#N/A,TRUE,"GENERAL"}</definedName>
    <definedName name="oooos" hidden="1">{"via1",#N/A,TRUE,"general";"via2",#N/A,TRUE,"general";"via3",#N/A,TRUE,"general"}</definedName>
    <definedName name="p0p0" hidden="1">{"via1",#N/A,TRUE,"general";"via2",#N/A,TRUE,"general";"via3",#N/A,TRUE,"general"}</definedName>
    <definedName name="PA">[26]PRESUPUESTO!#REF!</definedName>
    <definedName name="PAPOFI">'[8]DATOS SEMANALES'!#REF!</definedName>
    <definedName name="PB">[26]PRESUPUESTO!#REF!</definedName>
    <definedName name="PC">[26]PRESUPUESTO!#REF!</definedName>
    <definedName name="PE">[26]PRESUPUESTO!#REF!</definedName>
    <definedName name="PER_PAV">#REF!</definedName>
    <definedName name="PESO_IT_1">[15]MATERIALES!$L$75</definedName>
    <definedName name="PESO_IT_10">[15]MATERIALES!$U$75</definedName>
    <definedName name="PESO_IT_11">[15]MATERIALES!$V$75</definedName>
    <definedName name="PESO_IT_12">[15]MATERIALES!$W$75</definedName>
    <definedName name="PESO_IT_13">[15]MATERIALES!$X$75</definedName>
    <definedName name="PESO_IT_14">[15]MATERIALES!$Y$75</definedName>
    <definedName name="PESO_IT_15">[15]MATERIALES!$Z$75</definedName>
    <definedName name="PESO_IT_16">[15]MATERIALES!$AA$75</definedName>
    <definedName name="PESO_IT_17">[15]MATERIALES!$AB$75</definedName>
    <definedName name="PESO_IT_18">[15]MATERIALES!$AC$75</definedName>
    <definedName name="PESO_IT_19">[15]MATERIALES!$AD$75</definedName>
    <definedName name="PESO_IT_2">[15]MATERIALES!$M$75</definedName>
    <definedName name="PESO_IT_20">[15]MATERIALES!$AE$75</definedName>
    <definedName name="PESO_IT_21">[15]MATERIALES!$AF$75</definedName>
    <definedName name="PESO_IT_22">[15]MATERIALES!$AG$75</definedName>
    <definedName name="PESO_IT_23">[15]MATERIALES!$AH$75</definedName>
    <definedName name="PESO_IT_24">[15]MATERIALES!$AI$75</definedName>
    <definedName name="PESO_IT_3">[15]MATERIALES!$N$75</definedName>
    <definedName name="PESO_IT_4">[15]MATERIALES!$O$75</definedName>
    <definedName name="PESO_IT_5">[15]MATERIALES!$P$75</definedName>
    <definedName name="PESO_IT_6">[15]MATERIALES!$Q$75</definedName>
    <definedName name="PESO_IT_7">[15]MATERIALES!$R$75</definedName>
    <definedName name="PESO_IT_8">[15]MATERIALES!$S$75</definedName>
    <definedName name="PESO_IT_9">[15]MATERIALES!$T$75</definedName>
    <definedName name="PKHK" hidden="1">{"TAB1",#N/A,TRUE,"GENERAL";"TAB2",#N/A,TRUE,"GENERAL";"TAB3",#N/A,TRUE,"GENERAL";"TAB4",#N/A,TRUE,"GENERAL";"TAB5",#N/A,TRUE,"GENERAL"}</definedName>
    <definedName name="pkj" hidden="1">{"TAB1",#N/A,TRUE,"GENERAL";"TAB2",#N/A,TRUE,"GENERAL";"TAB3",#N/A,TRUE,"GENERAL";"TAB4",#N/A,TRUE,"GENERAL";"TAB5",#N/A,TRUE,"GENERAL"}</definedName>
    <definedName name="PL">[26]PRESUPUESTO!#REF!</definedName>
    <definedName name="PLAD" hidden="1">{"TAB1",#N/A,TRUE,"GENERAL";"TAB2",#N/A,TRUE,"GENERAL";"TAB3",#N/A,TRUE,"GENERAL";"TAB4",#N/A,TRUE,"GENERAL";"TAB5",#N/A,TRUE,"GENERAL"}</definedName>
    <definedName name="PLPLUNN" hidden="1">{"TAB1",#N/A,TRUE,"GENERAL";"TAB2",#N/A,TRUE,"GENERAL";"TAB3",#N/A,TRUE,"GENERAL";"TAB4",#N/A,TRUE,"GENERAL";"TAB5",#N/A,TRUE,"GENERAL"}</definedName>
    <definedName name="pñ">[26]PRESUPUESTO!#REF!</definedName>
    <definedName name="po">[26]PRESUPUESTO!#REF!</definedName>
    <definedName name="POIUP" hidden="1">{"via1",#N/A,TRUE,"general";"via2",#N/A,TRUE,"general";"via3",#N/A,TRUE,"general"}</definedName>
    <definedName name="POL" hidden="1">{#N/A,#N/A,FALSE,"Hoja1";#N/A,#N/A,FALSE,"Hoja2"}</definedName>
    <definedName name="popop" hidden="1">{"via1",#N/A,TRUE,"general";"via2",#N/A,TRUE,"general";"via3",#N/A,TRUE,"general"}</definedName>
    <definedName name="popp" hidden="1">{"via1",#N/A,TRUE,"general";"via2",#N/A,TRUE,"general";"via3",#N/A,TRUE,"general"}</definedName>
    <definedName name="popvds" hidden="1">{"TAB1",#N/A,TRUE,"GENERAL";"TAB2",#N/A,TRUE,"GENERAL";"TAB3",#N/A,TRUE,"GENERAL";"TAB4",#N/A,TRUE,"GENERAL";"TAB5",#N/A,TRUE,"GENERAL"}</definedName>
    <definedName name="pouig" hidden="1">{"via1",#N/A,TRUE,"general";"via2",#N/A,TRUE,"general";"via3",#N/A,TRUE,"general"}</definedName>
    <definedName name="POZ">#REF!</definedName>
    <definedName name="POZO">#REF!</definedName>
    <definedName name="POZO1.2">#REF!</definedName>
    <definedName name="POZOS">#REF!</definedName>
    <definedName name="ppppp9" hidden="1">{"via1",#N/A,TRUE,"general";"via2",#N/A,TRUE,"general";"via3",#N/A,TRUE,"general"}</definedName>
    <definedName name="pppppd" hidden="1">{"TAB1",#N/A,TRUE,"GENERAL";"TAB2",#N/A,TRUE,"GENERAL";"TAB3",#N/A,TRUE,"GENERAL";"TAB4",#N/A,TRUE,"GENERAL";"TAB5",#N/A,TRUE,"GENERAL"}</definedName>
    <definedName name="pqroj" hidden="1">{"via1",#N/A,TRUE,"general";"via2",#N/A,TRUE,"general";"via3",#N/A,TRUE,"general"}</definedName>
    <definedName name="PRE">#REF!</definedName>
    <definedName name="PRESUP">[19]PRES!$A:$E</definedName>
    <definedName name="PRESUPUESTO">[51]Pres_Com!$A$7:$G$275</definedName>
    <definedName name="PresupuestoCCI90F">[52]Pres_CDI90!$B$8:$H$576</definedName>
    <definedName name="PRIMER" hidden="1">{"via1",#N/A,TRUE,"general";"via2",#N/A,TRUE,"general";"via3",#N/A,TRUE,"general"}</definedName>
    <definedName name="PRIMERO">'[46]INF-SEM-INT'!$V$48:$W$48</definedName>
    <definedName name="PRIMET" hidden="1">{"TAB1",#N/A,TRUE,"GENERAL";"TAB2",#N/A,TRUE,"GENERAL";"TAB3",#N/A,TRUE,"GENERAL";"TAB4",#N/A,TRUE,"GENERAL";"TAB5",#N/A,TRUE,"GENERAL"}</definedName>
    <definedName name="Print_Area_MI">#REF!</definedName>
    <definedName name="PROG">'[8]DATOS SEMANALES'!$F$25:$Y$31</definedName>
    <definedName name="PRUEBA2">#REF!</definedName>
    <definedName name="ptope" hidden="1">{"TAB1",#N/A,TRUE,"GENERAL";"TAB2",#N/A,TRUE,"GENERAL";"TAB3",#N/A,TRUE,"GENERAL";"TAB4",#N/A,TRUE,"GENERAL";"TAB5",#N/A,TRUE,"GENERAL"}</definedName>
    <definedName name="ptopes" hidden="1">{"via1",#N/A,TRUE,"general";"via2",#N/A,TRUE,"general";"via3",#N/A,TRUE,"general"}</definedName>
    <definedName name="PUL" hidden="1">{#N/A,#N/A,FALSE,"Hoja1";#N/A,#N/A,FALSE,"Hoja2"}</definedName>
    <definedName name="q">[36]MdeO!$A$4:$A$21</definedName>
    <definedName name="q1q1q" hidden="1">{"via1",#N/A,TRUE,"general";"via2",#N/A,TRUE,"general";"via3",#N/A,TRUE,"general"}</definedName>
    <definedName name="qaedtguj" hidden="1">{"via1",#N/A,TRUE,"general";"via2",#N/A,TRUE,"general";"via3",#N/A,TRUE,"general"}</definedName>
    <definedName name="QAQSWS" hidden="1">{"via1",#N/A,TRUE,"general";"via2",#N/A,TRUE,"general";"via3",#N/A,TRUE,"general"}</definedName>
    <definedName name="qaqwwxcr" hidden="1">{"via1",#N/A,TRUE,"general";"via2",#N/A,TRUE,"general";"via3",#N/A,TRUE,"general"}</definedName>
    <definedName name="QE">[36]Equipo!$A$3:$A$79</definedName>
    <definedName name="qedcd" hidden="1">{"via1",#N/A,TRUE,"general";"via2",#N/A,TRUE,"general";"via3",#N/A,TRUE,"general"}</definedName>
    <definedName name="qeqewe" hidden="1">{"TAB1",#N/A,TRUE,"GENERAL";"TAB2",#N/A,TRUE,"GENERAL";"TAB3",#N/A,TRUE,"GENERAL";"TAB4",#N/A,TRUE,"GENERAL";"TAB5",#N/A,TRUE,"GENERAL"}</definedName>
    <definedName name="qewj" hidden="1">{"via1",#N/A,TRUE,"general";"via2",#N/A,TRUE,"general";"via3",#N/A,TRUE,"general"}</definedName>
    <definedName name="qqqqqw" hidden="1">{"via1",#N/A,TRUE,"general";"via2",#N/A,TRUE,"general";"via3",#N/A,TRUE,"general"}</definedName>
    <definedName name="qsdvs">#REF!</definedName>
    <definedName name="qw" hidden="1">{"via1",#N/A,TRUE,"general";"via2",#N/A,TRUE,"general";"via3",#N/A,TRUE,"general"}</definedName>
    <definedName name="qwdas2" hidden="1">{"via1",#N/A,TRUE,"general";"via2",#N/A,TRUE,"general";"via3",#N/A,TRUE,"general"}</definedName>
    <definedName name="qwe">#REF!</definedName>
    <definedName name="qweqe" hidden="1">{"TAB1",#N/A,TRUE,"GENERAL";"TAB2",#N/A,TRUE,"GENERAL";"TAB3",#N/A,TRUE,"GENERAL";"TAB4",#N/A,TRUE,"GENERAL";"TAB5",#N/A,TRUE,"GENERAL"}</definedName>
    <definedName name="qwqwqwj" hidden="1">{"TAB1",#N/A,TRUE,"GENERAL";"TAB2",#N/A,TRUE,"GENERAL";"TAB3",#N/A,TRUE,"GENERAL";"TAB4",#N/A,TRUE,"GENERAL";"TAB5",#N/A,TRUE,"GENERAL"}</definedName>
    <definedName name="RA">#REF!</definedName>
    <definedName name="RANGO">[22]MAT!#REF!</definedName>
    <definedName name="RANGOA">#REF!</definedName>
    <definedName name="RANGOB">#REF!</definedName>
    <definedName name="RB">#REF!</definedName>
    <definedName name="RE" hidden="1">{#N/A,#N/A,FALSE,"Hoja1";#N/A,#N/A,FALSE,"Hoja2"}</definedName>
    <definedName name="REAJUSTE">#REF!</definedName>
    <definedName name="REAJUSTES">#REF!</definedName>
    <definedName name="REEMB">'[8]DATOS SEMANALES'!#REF!</definedName>
    <definedName name="REG">'[44]Estado Resumen'!XFC1&gt;2.5</definedName>
    <definedName name="rege" hidden="1">{"TAB1",#N/A,TRUE,"GENERAL";"TAB2",#N/A,TRUE,"GENERAL";"TAB3",#N/A,TRUE,"GENERAL";"TAB4",#N/A,TRUE,"GENERAL";"TAB5",#N/A,TRUE,"GENERAL"}</definedName>
    <definedName name="regresd" hidden="1">{"TAB1",#N/A,TRUE,"GENERAL";"TAB2",#N/A,TRUE,"GENERAL";"TAB3",#N/A,TRUE,"GENERAL";"TAB4",#N/A,TRUE,"GENERAL";"TAB5",#N/A,TRUE,"GENERAL"}</definedName>
    <definedName name="regthio" hidden="1">{"TAB1",#N/A,TRUE,"GENERAL";"TAB2",#N/A,TRUE,"GENERAL";"TAB3",#N/A,TRUE,"GENERAL";"TAB4",#N/A,TRUE,"GENERAL";"TAB5",#N/A,TRUE,"GENERAL"}</definedName>
    <definedName name="REGULAR">'[45]ESTADO VÍA-CRIT.TECNICO'!XFC1&gt;2.5</definedName>
    <definedName name="REJHE" hidden="1">{"via1",#N/A,TRUE,"general";"via2",#N/A,TRUE,"general";"via3",#N/A,TRUE,"general"}</definedName>
    <definedName name="rell">#REF!</definedName>
    <definedName name="RELLG">#REF!</definedName>
    <definedName name="REP.PAV">'[5]factores A.N.'!$F$15:$F$69</definedName>
    <definedName name="rer" hidden="1">{"via1",#N/A,TRUE,"general";"via2",#N/A,TRUE,"general";"via3",#N/A,TRUE,"general"}</definedName>
    <definedName name="rererw" hidden="1">{"TAB1",#N/A,TRUE,"GENERAL";"TAB2",#N/A,TRUE,"GENERAL";"TAB3",#N/A,TRUE,"GENERAL";"TAB4",#N/A,TRUE,"GENERAL";"TAB5",#N/A,TRUE,"GENERAL"}</definedName>
    <definedName name="rerg" hidden="1">{"TAB1",#N/A,TRUE,"GENERAL";"TAB2",#N/A,TRUE,"GENERAL";"TAB3",#N/A,TRUE,"GENERAL";"TAB4",#N/A,TRUE,"GENERAL";"TAB5",#N/A,TRUE,"GENERAL"}</definedName>
    <definedName name="rerrrrw" hidden="1">{"TAB1",#N/A,TRUE,"GENERAL";"TAB2",#N/A,TRUE,"GENERAL";"TAB3",#N/A,TRUE,"GENERAL";"TAB4",#N/A,TRUE,"GENERAL";"TAB5",#N/A,TRUE,"GENERAL"}</definedName>
    <definedName name="RESOP">'[8]DATOS SEMANALES'!#REF!</definedName>
    <definedName name="RETTRE" hidden="1">{"via1",#N/A,TRUE,"general";"via2",#N/A,TRUE,"general";"via3",#N/A,TRUE,"general"}</definedName>
    <definedName name="rety" hidden="1">{"TAB1",#N/A,TRUE,"GENERAL";"TAB2",#N/A,TRUE,"GENERAL";"TAB3",#N/A,TRUE,"GENERAL";"TAB4",#N/A,TRUE,"GENERAL";"TAB5",#N/A,TRUE,"GENERAL"}</definedName>
    <definedName name="rewfreg" hidden="1">{"via1",#N/A,TRUE,"general";"via2",#N/A,TRUE,"general";"via3",#N/A,TRUE,"general"}</definedName>
    <definedName name="rewr" hidden="1">{"via1",#N/A,TRUE,"general";"via2",#N/A,TRUE,"general";"via3",#N/A,TRUE,"general"}</definedName>
    <definedName name="REWWER" hidden="1">{"TAB1",#N/A,TRUE,"GENERAL";"TAB2",#N/A,TRUE,"GENERAL";"TAB3",#N/A,TRUE,"GENERAL";"TAB4",#N/A,TRUE,"GENERAL";"TAB5",#N/A,TRUE,"GENERAL"}</definedName>
    <definedName name="reyepoi" hidden="1">{"TAB1",#N/A,TRUE,"GENERAL";"TAB2",#N/A,TRUE,"GENERAL";"TAB3",#N/A,TRUE,"GENERAL";"TAB4",#N/A,TRUE,"GENERAL";"TAB5",#N/A,TRUE,"GENERAL"}</definedName>
    <definedName name="reyety" hidden="1">{"via1",#N/A,TRUE,"general";"via2",#N/A,TRUE,"general";"via3",#N/A,TRUE,"general"}</definedName>
    <definedName name="reyty" hidden="1">{"via1",#N/A,TRUE,"general";"via2",#N/A,TRUE,"general";"via3",#N/A,TRUE,"general"}</definedName>
    <definedName name="reyyt" hidden="1">{"via1",#N/A,TRUE,"general";"via2",#N/A,TRUE,"general";"via3",#N/A,TRUE,"general"}</definedName>
    <definedName name="rfhnhjyu" hidden="1">{"TAB1",#N/A,TRUE,"GENERAL";"TAB2",#N/A,TRUE,"GENERAL";"TAB3",#N/A,TRUE,"GENERAL";"TAB4",#N/A,TRUE,"GENERAL";"TAB5",#N/A,TRUE,"GENERAL"}</definedName>
    <definedName name="rfrf" hidden="1">{"via1",#N/A,TRUE,"general";"via2",#N/A,TRUE,"general";"via3",#N/A,TRUE,"general"}</definedName>
    <definedName name="RG">'[8]DATOS SEMANALES'!#REF!</definedName>
    <definedName name="rge" hidden="1">{"via1",#N/A,TRUE,"general";"via2",#N/A,TRUE,"general";"via3",#N/A,TRUE,"general"}</definedName>
    <definedName name="rgegg" hidden="1">{"via1",#N/A,TRUE,"general";"via2",#N/A,TRUE,"general";"via3",#N/A,TRUE,"general"}</definedName>
    <definedName name="rhh" hidden="1">{"TAB1",#N/A,TRUE,"GENERAL";"TAB2",#N/A,TRUE,"GENERAL";"TAB3",#N/A,TRUE,"GENERAL";"TAB4",#N/A,TRUE,"GENERAL";"TAB5",#N/A,TRUE,"GENERAL"}</definedName>
    <definedName name="rhrtd" hidden="1">{"TAB1",#N/A,TRUE,"GENERAL";"TAB2",#N/A,TRUE,"GENERAL";"TAB3",#N/A,TRUE,"GENERAL";"TAB4",#N/A,TRUE,"GENERAL";"TAB5",#N/A,TRUE,"GENERAL"}</definedName>
    <definedName name="rhtry" hidden="1">{"TAB1",#N/A,TRUE,"GENERAL";"TAB2",#N/A,TRUE,"GENERAL";"TAB3",#N/A,TRUE,"GENERAL";"TAB4",#N/A,TRUE,"GENERAL";"TAB5",#N/A,TRUE,"GENERAL"}</definedName>
    <definedName name="rj" hidden="1">{"TAB1",#N/A,TRUE,"GENERAL";"TAB2",#N/A,TRUE,"GENERAL";"TAB3",#N/A,TRUE,"GENERAL";"TAB4",#N/A,TRUE,"GENERAL";"TAB5",#N/A,TRUE,"GENERAL"}</definedName>
    <definedName name="rjjth" hidden="1">{"TAB1",#N/A,TRUE,"GENERAL";"TAB2",#N/A,TRUE,"GENERAL";"TAB3",#N/A,TRUE,"GENERAL";"TAB4",#N/A,TRUE,"GENERAL";"TAB5",#N/A,TRUE,"GENERAL"}</definedName>
    <definedName name="rjy" hidden="1">{"via1",#N/A,TRUE,"general";"via2",#N/A,TRUE,"general";"via3",#N/A,TRUE,"general"}</definedName>
    <definedName name="rkjyk" hidden="1">{"TAB1",#N/A,TRUE,"GENERAL";"TAB2",#N/A,TRUE,"GENERAL";"TAB3",#N/A,TRUE,"GENERAL";"TAB4",#N/A,TRUE,"GENERAL";"TAB5",#N/A,TRUE,"GENERAL"}</definedName>
    <definedName name="rkru" hidden="1">{"via1",#N/A,TRUE,"general";"via2",#N/A,TRUE,"general";"via3",#N/A,TRUE,"general"}</definedName>
    <definedName name="rky" hidden="1">{"TAB1",#N/A,TRUE,"GENERAL";"TAB2",#N/A,TRUE,"GENERAL";"TAB3",#N/A,TRUE,"GENERAL";"TAB4",#N/A,TRUE,"GENERAL";"TAB5",#N/A,TRUE,"GENERAL"}</definedName>
    <definedName name="rrr" hidden="1">{"via1",#N/A,TRUE,"general";"via2",#N/A,TRUE,"general";"via3",#N/A,TRUE,"general"}</definedName>
    <definedName name="rrrrrb" hidden="1">{"via1",#N/A,TRUE,"general";"via2",#N/A,TRUE,"general";"via3",#N/A,TRUE,"general"}</definedName>
    <definedName name="rrrrrrre" hidden="1">{"TAB1",#N/A,TRUE,"GENERAL";"TAB2",#N/A,TRUE,"GENERAL";"TAB3",#N/A,TRUE,"GENERAL";"TAB4",#N/A,TRUE,"GENERAL";"TAB5",#N/A,TRUE,"GENERAL"}</definedName>
    <definedName name="rrrrt" hidden="1">{"via1",#N/A,TRUE,"general";"via2",#N/A,TRUE,"general";"via3",#N/A,TRUE,"general"}</definedName>
    <definedName name="rsdgsd5" hidden="1">{"TAB1",#N/A,TRUE,"GENERAL";"TAB2",#N/A,TRUE,"GENERAL";"TAB3",#N/A,TRUE,"GENERAL";"TAB4",#N/A,TRUE,"GENERAL";"TAB5",#N/A,TRUE,"GENERAL"}</definedName>
    <definedName name="rt" hidden="1">{"TAB1",#N/A,TRUE,"GENERAL";"TAB2",#N/A,TRUE,"GENERAL";"TAB3",#N/A,TRUE,"GENERAL";"TAB4",#N/A,TRUE,"GENERAL";"TAB5",#N/A,TRUE,"GENERAL"}</definedName>
    <definedName name="rte" hidden="1">{"TAB1",#N/A,TRUE,"GENERAL";"TAB2",#N/A,TRUE,"GENERAL";"TAB3",#N/A,TRUE,"GENERAL";"TAB4",#N/A,TRUE,"GENERAL";"TAB5",#N/A,TRUE,"GENERAL"}</definedName>
    <definedName name="rteg" hidden="1">{"via1",#N/A,TRUE,"general";"via2",#N/A,TRUE,"general";"via3",#N/A,TRUE,"general"}</definedName>
    <definedName name="rtert" hidden="1">{"TAB1",#N/A,TRUE,"GENERAL";"TAB2",#N/A,TRUE,"GENERAL";"TAB3",#N/A,TRUE,"GENERAL";"TAB4",#N/A,TRUE,"GENERAL";"TAB5",#N/A,TRUE,"GENERAL"}</definedName>
    <definedName name="rtes" hidden="1">{"via1",#N/A,TRUE,"general";"via2",#N/A,TRUE,"general";"via3",#N/A,TRUE,"general"}</definedName>
    <definedName name="rtewth" hidden="1">{"TAB1",#N/A,TRUE,"GENERAL";"TAB2",#N/A,TRUE,"GENERAL";"TAB3",#N/A,TRUE,"GENERAL";"TAB4",#N/A,TRUE,"GENERAL";"TAB5",#N/A,TRUE,"GENERAL"}</definedName>
    <definedName name="rthjtj" hidden="1">{"TAB1",#N/A,TRUE,"GENERAL";"TAB2",#N/A,TRUE,"GENERAL";"TAB3",#N/A,TRUE,"GENERAL";"TAB4",#N/A,TRUE,"GENERAL";"TAB5",#N/A,TRUE,"GENERAL"}</definedName>
    <definedName name="rthrthg" hidden="1">{"via1",#N/A,TRUE,"general";"via2",#N/A,TRUE,"general";"via3",#N/A,TRUE,"general"}</definedName>
    <definedName name="rthtrh" hidden="1">{"via1",#N/A,TRUE,"general";"via2",#N/A,TRUE,"general";"via3",#N/A,TRUE,"general"}</definedName>
    <definedName name="rtkk" hidden="1">{"via1",#N/A,TRUE,"general";"via2",#N/A,TRUE,"general";"via3",#N/A,TRUE,"general"}</definedName>
    <definedName name="rttthy" hidden="1">{"via1",#N/A,TRUE,"general";"via2",#N/A,TRUE,"general";"via3",#N/A,TRUE,"general"}</definedName>
    <definedName name="rtu" hidden="1">{"via1",#N/A,TRUE,"general";"via2",#N/A,TRUE,"general";"via3",#N/A,TRUE,"general"}</definedName>
    <definedName name="rtug" hidden="1">{"TAB1",#N/A,TRUE,"GENERAL";"TAB2",#N/A,TRUE,"GENERAL";"TAB3",#N/A,TRUE,"GENERAL";"TAB4",#N/A,TRUE,"GENERAL";"TAB5",#N/A,TRUE,"GENERAL"}</definedName>
    <definedName name="rtugsd" hidden="1">{"TAB1",#N/A,TRUE,"GENERAL";"TAB2",#N/A,TRUE,"GENERAL";"TAB3",#N/A,TRUE,"GENERAL";"TAB4",#N/A,TRUE,"GENERAL";"TAB5",#N/A,TRUE,"GENERAL"}</definedName>
    <definedName name="rturtu" hidden="1">{"via1",#N/A,TRUE,"general";"via2",#N/A,TRUE,"general";"via3",#N/A,TRUE,"general"}</definedName>
    <definedName name="rturu" hidden="1">{"via1",#N/A,TRUE,"general";"via2",#N/A,TRUE,"general";"via3",#N/A,TRUE,"general"}</definedName>
    <definedName name="rtut" hidden="1">{"via1",#N/A,TRUE,"general";"via2",#N/A,TRUE,"general";"via3",#N/A,TRUE,"general"}</definedName>
    <definedName name="rtutru" hidden="1">{"via1",#N/A,TRUE,"general";"via2",#N/A,TRUE,"general";"via3",#N/A,TRUE,"general"}</definedName>
    <definedName name="rtuy" hidden="1">{"via1",#N/A,TRUE,"general";"via2",#N/A,TRUE,"general";"via3",#N/A,TRUE,"general"}</definedName>
    <definedName name="rtyhr" hidden="1">{"TAB1",#N/A,TRUE,"GENERAL";"TAB2",#N/A,TRUE,"GENERAL";"TAB3",#N/A,TRUE,"GENERAL";"TAB4",#N/A,TRUE,"GENERAL";"TAB5",#N/A,TRUE,"GENERAL"}</definedName>
    <definedName name="rtym" hidden="1">{"via1",#N/A,TRUE,"general";"via2",#N/A,TRUE,"general";"via3",#N/A,TRUE,"general"}</definedName>
    <definedName name="rtyrey" hidden="1">{"TAB1",#N/A,TRUE,"GENERAL";"TAB2",#N/A,TRUE,"GENERAL";"TAB3",#N/A,TRUE,"GENERAL";"TAB4",#N/A,TRUE,"GENERAL";"TAB5",#N/A,TRUE,"GENERAL"}</definedName>
    <definedName name="rtyrh" hidden="1">{"via1",#N/A,TRUE,"general";"via2",#N/A,TRUE,"general";"via3",#N/A,TRUE,"general"}</definedName>
    <definedName name="RTYRTY" hidden="1">{"via1",#N/A,TRUE,"general";"via2",#N/A,TRUE,"general";"via3",#N/A,TRUE,"general"}</definedName>
    <definedName name="rtyt" hidden="1">{"TAB1",#N/A,TRUE,"GENERAL";"TAB2",#N/A,TRUE,"GENERAL";"TAB3",#N/A,TRUE,"GENERAL";"TAB4",#N/A,TRUE,"GENERAL";"TAB5",#N/A,TRUE,"GENERAL"}</definedName>
    <definedName name="rtytry" hidden="1">{"via1",#N/A,TRUE,"general";"via2",#N/A,TRUE,"general";"via3",#N/A,TRUE,"general"}</definedName>
    <definedName name="ruru" hidden="1">{"TAB1",#N/A,TRUE,"GENERAL";"TAB2",#N/A,TRUE,"GENERAL";"TAB3",#N/A,TRUE,"GENERAL";"TAB4",#N/A,TRUE,"GENERAL";"TAB5",#N/A,TRUE,"GENERAL"}</definedName>
    <definedName name="rutu" hidden="1">{"via1",#N/A,TRUE,"general";"via2",#N/A,TRUE,"general";"via3",#N/A,TRUE,"general"}</definedName>
    <definedName name="RV">#REF!</definedName>
    <definedName name="rwt" hidden="1">{"via1",#N/A,TRUE,"general";"via2",#N/A,TRUE,"general";"via3",#N/A,TRUE,"general"}</definedName>
    <definedName name="ry" hidden="1">{"via1",#N/A,TRUE,"general";"via2",#N/A,TRUE,"general";"via3",#N/A,TRUE,"general"}</definedName>
    <definedName name="ryeryb" hidden="1">{"TAB1",#N/A,TRUE,"GENERAL";"TAB2",#N/A,TRUE,"GENERAL";"TAB3",#N/A,TRUE,"GENERAL";"TAB4",#N/A,TRUE,"GENERAL";"TAB5",#N/A,TRUE,"GENERAL"}</definedName>
    <definedName name="rytrsdg" hidden="1">{"via1",#N/A,TRUE,"general";"via2",#N/A,TRUE,"general";"via3",#N/A,TRUE,"general"}</definedName>
    <definedName name="S">#REF!</definedName>
    <definedName name="SA">[26]PRESUPUESTO!#REF!</definedName>
    <definedName name="saa" hidden="1">{"via1",#N/A,TRUE,"general";"via2",#N/A,TRUE,"general";"via3",#N/A,TRUE,"general"}</definedName>
    <definedName name="SAD" hidden="1">{"via1",#N/A,TRUE,"general";"via2",#N/A,TRUE,"general";"via3",#N/A,TRUE,"general"}</definedName>
    <definedName name="SADF" hidden="1">{"via1",#N/A,TRUE,"general";"via2",#N/A,TRUE,"general";"via3",#N/A,TRUE,"general"}</definedName>
    <definedName name="sadff" hidden="1">{"TAB1",#N/A,TRUE,"GENERAL";"TAB2",#N/A,TRUE,"GENERAL";"TAB3",#N/A,TRUE,"GENERAL";"TAB4",#N/A,TRUE,"GENERAL";"TAB5",#N/A,TRUE,"GENERAL"}</definedName>
    <definedName name="sadfo" hidden="1">{"via1",#N/A,TRUE,"general";"via2",#N/A,TRUE,"general";"via3",#N/A,TRUE,"general"}</definedName>
    <definedName name="safdp" hidden="1">{"TAB1",#N/A,TRUE,"GENERAL";"TAB2",#N/A,TRUE,"GENERAL";"TAB3",#N/A,TRUE,"GENERAL";"TAB4",#N/A,TRUE,"GENERAL";"TAB5",#N/A,TRUE,"GENERAL"}</definedName>
    <definedName name="Salarios">[26]Salarios!$A$8:$P$17</definedName>
    <definedName name="SALID1">#REF!</definedName>
    <definedName name="SB">[26]PRESUPUESTO!#REF!</definedName>
    <definedName name="sbgfbgdr" hidden="1">{"via1",#N/A,TRUE,"general";"via2",#N/A,TRUE,"general";"via3",#N/A,TRUE,"general"}</definedName>
    <definedName name="SC">[26]PRESUPUESTO!#REF!</definedName>
    <definedName name="SCIV">'[8]DATOS SEMANALES'!$F$74:$Y$80</definedName>
    <definedName name="SCUNIDAD">#REF!</definedName>
    <definedName name="sd" hidden="1">{"TAB1",#N/A,TRUE,"GENERAL";"TAB2",#N/A,TRUE,"GENERAL";"TAB3",#N/A,TRUE,"GENERAL";"TAB4",#N/A,TRUE,"GENERAL";"TAB5",#N/A,TRUE,"GENERAL"}</definedName>
    <definedName name="sdaf" hidden="1">{"via1",#N/A,TRUE,"general";"via2",#N/A,TRUE,"general";"via3",#N/A,TRUE,"general"}</definedName>
    <definedName name="sdas" hidden="1">{"via1",#N/A,TRUE,"general";"via2",#N/A,TRUE,"general";"via3",#N/A,TRUE,"general"}</definedName>
    <definedName name="sdasdf" hidden="1">{"via1",#N/A,TRUE,"general";"via2",#N/A,TRUE,"general";"via3",#N/A,TRUE,"general"}</definedName>
    <definedName name="SDCDSCT" hidden="1">{"TAB1",#N/A,TRUE,"GENERAL";"TAB2",#N/A,TRUE,"GENERAL";"TAB3",#N/A,TRUE,"GENERAL";"TAB4",#N/A,TRUE,"GENERAL";"TAB5",#N/A,TRUE,"GENERAL"}</definedName>
    <definedName name="SDFCE" hidden="1">{"TAB1",#N/A,TRUE,"GENERAL";"TAB2",#N/A,TRUE,"GENERAL";"TAB3",#N/A,TRUE,"GENERAL";"TAB4",#N/A,TRUE,"GENERAL";"TAB5",#N/A,TRUE,"GENERAL"}</definedName>
    <definedName name="sdfd" hidden="1">{"via1",#N/A,TRUE,"general";"via2",#N/A,TRUE,"general";"via3",#N/A,TRUE,"general"}</definedName>
    <definedName name="sdfds" hidden="1">{"via1",#N/A,TRUE,"general";"via2",#N/A,TRUE,"general";"via3",#N/A,TRUE,"general"}</definedName>
    <definedName name="SDFDSO" hidden="1">{"via1",#N/A,TRUE,"general";"via2",#N/A,TRUE,"general";"via3",#N/A,TRUE,"general"}</definedName>
    <definedName name="sdfdstp" hidden="1">{"TAB1",#N/A,TRUE,"GENERAL";"TAB2",#N/A,TRUE,"GENERAL";"TAB3",#N/A,TRUE,"GENERAL";"TAB4",#N/A,TRUE,"GENERAL";"TAB5",#N/A,TRUE,"GENERAL"}</definedName>
    <definedName name="SDFEO" hidden="1">{"via1",#N/A,TRUE,"general";"via2",#N/A,TRUE,"general";"via3",#N/A,TRUE,"general"}</definedName>
    <definedName name="sdfg" hidden="1">{"TAB1",#N/A,TRUE,"GENERAL";"TAB2",#N/A,TRUE,"GENERAL";"TAB3",#N/A,TRUE,"GENERAL";"TAB4",#N/A,TRUE,"GENERAL";"TAB5",#N/A,TRUE,"GENERAL"}</definedName>
    <definedName name="sdfgdsfk" hidden="1">{"via1",#N/A,TRUE,"general";"via2",#N/A,TRUE,"general";"via3",#N/A,TRUE,"general"}</definedName>
    <definedName name="sdfgsg" hidden="1">{"via1",#N/A,TRUE,"general";"via2",#N/A,TRUE,"general";"via3",#N/A,TRUE,"general"}</definedName>
    <definedName name="SDFLJK" hidden="1">{"TAB1",#N/A,TRUE,"GENERAL";"TAB2",#N/A,TRUE,"GENERAL";"TAB3",#N/A,TRUE,"GENERAL";"TAB4",#N/A,TRUE,"GENERAL";"TAB5",#N/A,TRUE,"GENERAL"}</definedName>
    <definedName name="sdfsd4" hidden="1">{"via1",#N/A,TRUE,"general";"via2",#N/A,TRUE,"general";"via3",#N/A,TRUE,"general"}</definedName>
    <definedName name="SDFSDF" hidden="1">{"TAB1",#N/A,TRUE,"GENERAL";"TAB2",#N/A,TRUE,"GENERAL";"TAB3",#N/A,TRUE,"GENERAL";"TAB4",#N/A,TRUE,"GENERAL";"TAB5",#N/A,TRUE,"GENERAL"}</definedName>
    <definedName name="sdfsdfb" hidden="1">{"via1",#N/A,TRUE,"general";"via2",#N/A,TRUE,"general";"via3",#N/A,TRUE,"general"}</definedName>
    <definedName name="SDFSF" hidden="1">{"TAB1",#N/A,TRUE,"GENERAL";"TAB2",#N/A,TRUE,"GENERAL";"TAB3",#N/A,TRUE,"GENERAL";"TAB4",#N/A,TRUE,"GENERAL";"TAB5",#N/A,TRUE,"GENERAL"}</definedName>
    <definedName name="sdfsv" hidden="1">{"TAB1",#N/A,TRUE,"GENERAL";"TAB2",#N/A,TRUE,"GENERAL";"TAB3",#N/A,TRUE,"GENERAL";"TAB4",#N/A,TRUE,"GENERAL";"TAB5",#N/A,TRUE,"GENERAL"}</definedName>
    <definedName name="SDG">[27]basicos!$A$149:$F$161</definedName>
    <definedName name="sdgfd" hidden="1">{"TAB1",#N/A,TRUE,"GENERAL";"TAB2",#N/A,TRUE,"GENERAL";"TAB3",#N/A,TRUE,"GENERAL";"TAB4",#N/A,TRUE,"GENERAL";"TAB5",#N/A,TRUE,"GENERAL"}</definedName>
    <definedName name="sdgfgp" hidden="1">{"via1",#N/A,TRUE,"general";"via2",#N/A,TRUE,"general";"via3",#N/A,TRUE,"general"}</definedName>
    <definedName name="sdgfiu" hidden="1">{"via1",#N/A,TRUE,"general";"via2",#N/A,TRUE,"general";"via3",#N/A,TRUE,"general"}</definedName>
    <definedName name="SDGFS">'[8]DATOS SEMANALES'!#REF!</definedName>
    <definedName name="sdgsd" hidden="1">{"TAB1",#N/A,TRUE,"GENERAL";"TAB2",#N/A,TRUE,"GENERAL";"TAB3",#N/A,TRUE,"GENERAL";"TAB4",#N/A,TRUE,"GENERAL";"TAB5",#N/A,TRUE,"GENERAL"}</definedName>
    <definedName name="sdgsg" hidden="1">{"via1",#N/A,TRUE,"general";"via2",#N/A,TRUE,"general";"via3",#N/A,TRUE,"general"}</definedName>
    <definedName name="SDIKOM" hidden="1">{"TAB1",#N/A,TRUE,"GENERAL";"TAB2",#N/A,TRUE,"GENERAL";"TAB3",#N/A,TRUE,"GENERAL";"TAB4",#N/A,TRUE,"GENERAL";"TAB5",#N/A,TRUE,"GENERAL"}</definedName>
    <definedName name="sdsdfh" hidden="1">{"via1",#N/A,TRUE,"general";"via2",#N/A,TRUE,"general";"via3",#N/A,TRUE,"general"}</definedName>
    <definedName name="SE">[26]PRESUPUESTO!#REF!</definedName>
    <definedName name="setrj" hidden="1">{"via1",#N/A,TRUE,"general";"via2",#N/A,TRUE,"general";"via3",#N/A,TRUE,"general"}</definedName>
    <definedName name="sett" hidden="1">{"via1",#N/A,TRUE,"general";"via2",#N/A,TRUE,"general";"via3",#N/A,TRUE,"general"}</definedName>
    <definedName name="sfasf" hidden="1">{"TAB1",#N/A,TRUE,"GENERAL";"TAB2",#N/A,TRUE,"GENERAL";"TAB3",#N/A,TRUE,"GENERAL";"TAB4",#N/A,TRUE,"GENERAL";"TAB5",#N/A,TRUE,"GENERAL"}</definedName>
    <definedName name="SFGDGD">'[8]DATOS SEMANALES'!#REF!</definedName>
    <definedName name="SFHSGFH" hidden="1">{"TAB1",#N/A,TRUE,"GENERAL";"TAB2",#N/A,TRUE,"GENERAL";"TAB3",#N/A,TRUE,"GENERAL";"TAB4",#N/A,TRUE,"GENERAL";"TAB5",#N/A,TRUE,"GENERAL"}</definedName>
    <definedName name="sfsd" hidden="1">{"via1",#N/A,TRUE,"general";"via2",#N/A,TRUE,"general";"via3",#N/A,TRUE,"general"}</definedName>
    <definedName name="sfsdf" hidden="1">{"TAB1",#N/A,TRUE,"GENERAL";"TAB2",#N/A,TRUE,"GENERAL";"TAB3",#N/A,TRUE,"GENERAL";"TAB4",#N/A,TRUE,"GENERAL";"TAB5",#N/A,TRUE,"GENERAL"}</definedName>
    <definedName name="sfsdferg" hidden="1">{"TAB1",#N/A,TRUE,"GENERAL";"TAB2",#N/A,TRUE,"GENERAL";"TAB3",#N/A,TRUE,"GENERAL";"TAB4",#N/A,TRUE,"GENERAL";"TAB5",#N/A,TRUE,"GENERAL"}</definedName>
    <definedName name="sfsdfs" hidden="1">{"TAB1",#N/A,TRUE,"GENERAL";"TAB2",#N/A,TRUE,"GENERAL";"TAB3",#N/A,TRUE,"GENERAL";"TAB4",#N/A,TRUE,"GENERAL";"TAB5",#N/A,TRUE,"GENERAL"}</definedName>
    <definedName name="sfv">#REF!</definedName>
    <definedName name="SL">[26]PRESUPUESTO!#REF!</definedName>
    <definedName name="SMEC">'[8]DATOS SEMANALES'!$F$67:$Y$73</definedName>
    <definedName name="srwrwr" hidden="1">{"TAB1",#N/A,TRUE,"GENERAL";"TAB2",#N/A,TRUE,"GENERAL";"TAB3",#N/A,TRUE,"GENERAL";"TAB4",#N/A,TRUE,"GENERAL";"TAB5",#N/A,TRUE,"GENERAL"}</definedName>
    <definedName name="SS">#REF!</definedName>
    <definedName name="sssss7" hidden="1">{"via1",#N/A,TRUE,"general";"via2",#N/A,TRUE,"general";"via3",#N/A,TRUE,"general"}</definedName>
    <definedName name="sssssa" hidden="1">{"TAB1",#N/A,TRUE,"GENERAL";"TAB2",#N/A,TRUE,"GENERAL";"TAB3",#N/A,TRUE,"GENERAL";"TAB4",#N/A,TRUE,"GENERAL";"TAB5",#N/A,TRUE,"GENERAL"}</definedName>
    <definedName name="sssssy" hidden="1">{"via1",#N/A,TRUE,"general";"via2",#N/A,TRUE,"general";"via3",#N/A,TRUE,"general"}</definedName>
    <definedName name="stt" hidden="1">{"via1",#N/A,TRUE,"general";"via2",#N/A,TRUE,"general";"via3",#N/A,TRUE,"general"}</definedName>
    <definedName name="SUBTOTAL">#REF!</definedName>
    <definedName name="Summary">#REF!</definedName>
    <definedName name="swsw" hidden="1">{"via1",#N/A,TRUE,"general";"via2",#N/A,TRUE,"general";"via3",#N/A,TRUE,"general"}</definedName>
    <definedName name="swsw3" hidden="1">{"TAB1",#N/A,TRUE,"GENERAL";"TAB2",#N/A,TRUE,"GENERAL";"TAB3",#N/A,TRUE,"GENERAL";"TAB4",#N/A,TRUE,"GENERAL";"TAB5",#N/A,TRUE,"GENERAL"}</definedName>
    <definedName name="t" localSheetId="0">[2]!absc</definedName>
    <definedName name="t">[2]!absc</definedName>
    <definedName name="T.1_POZ">[53]TUBERIA!$AB$10:$AB$84</definedName>
    <definedName name="T.3">'[31]CANT.5921'!#REF!</definedName>
    <definedName name="T.VIA">'[5]factores A.N.'!$H$15:$H$306</definedName>
    <definedName name="T___2_.3_FC_2.2">#REF!</definedName>
    <definedName name="T1_">#REF!</definedName>
    <definedName name="T1__2_FC1_5">#REF!</definedName>
    <definedName name="T1__2_FC1_9">#REF!</definedName>
    <definedName name="T1__3__2_FC1_9">#REF!</definedName>
    <definedName name="T1_FC_1.5__.2">#REF!</definedName>
    <definedName name="T1_FC_1.9__.2">#REF!</definedName>
    <definedName name="T1_FC1_5">'[5]factores A.N.'!$H$8:$H$33</definedName>
    <definedName name="T1_FC1_9">'[5]factores A.N.'!$J$8:$J$33</definedName>
    <definedName name="T1_FC2.2">[54]FACTORES!$M$8:$M$23</definedName>
    <definedName name="T11SF15">#REF!</definedName>
    <definedName name="T11SF19">#REF!</definedName>
    <definedName name="T12SF15">#REF!</definedName>
    <definedName name="T12SF19">#REF!</definedName>
    <definedName name="T1RF15">#REF!</definedName>
    <definedName name="T1RF19">#REF!</definedName>
    <definedName name="T2.PVC">'[5]factores A.N.'!$P$8:$P$19</definedName>
    <definedName name="T2_">#REF!</definedName>
    <definedName name="T2_.3">#REF!</definedName>
    <definedName name="T2__2_FC1_5">#REF!</definedName>
    <definedName name="T2__3_FC1_9">#REF!</definedName>
    <definedName name="T2_FC_1.5__.3">#REF!</definedName>
    <definedName name="T2_FC_1.5__.3_.2">#REF!</definedName>
    <definedName name="T2_FC_1.9__.3">#REF!</definedName>
    <definedName name="T2_FC_1.9__.3_.2">#REF!</definedName>
    <definedName name="T2_FC1_5">'[5]factores A.N.'!$I$8:$I$33</definedName>
    <definedName name="T2_FC1_9">'[5]factores A.N.'!$K$8:$K$33</definedName>
    <definedName name="T2_POZ">#REF!</definedName>
    <definedName name="T2_RAS">#REF!</definedName>
    <definedName name="T21SF15">#REF!</definedName>
    <definedName name="T21SF19">#REF!</definedName>
    <definedName name="T22SF15">#REF!</definedName>
    <definedName name="T22SF19">#REF!</definedName>
    <definedName name="T2RF15">#REF!</definedName>
    <definedName name="T2RF19">#REF!</definedName>
    <definedName name="t5t5" hidden="1">{"TAB1",#N/A,TRUE,"GENERAL";"TAB2",#N/A,TRUE,"GENERAL";"TAB3",#N/A,TRUE,"GENERAL";"TAB4",#N/A,TRUE,"GENERAL";"TAB5",#N/A,TRUE,"GENERAL"}</definedName>
    <definedName name="TA">[26]PRESUPUESTO!#REF!</definedName>
    <definedName name="TABLA">#REF!</definedName>
    <definedName name="TB">[26]PRESUPUESTO!#REF!</definedName>
    <definedName name="TC">[26]PRESUPUESTO!#REF!</definedName>
    <definedName name="tdy" hidden="1">{"TAB1",#N/A,TRUE,"GENERAL";"TAB2",#N/A,TRUE,"GENERAL";"TAB3",#N/A,TRUE,"GENERAL";"TAB4",#N/A,TRUE,"GENERAL";"TAB5",#N/A,TRUE,"GENERAL"}</definedName>
    <definedName name="TE">[26]PRESUPUESTO!#REF!</definedName>
    <definedName name="Técnico_1">[15]MATERIALES!$M$82</definedName>
    <definedName name="Técnico_2">[15]MATERIALES!$M$83</definedName>
    <definedName name="tewst" hidden="1">{"TAB1",#N/A,TRUE,"GENERAL";"TAB2",#N/A,TRUE,"GENERAL";"TAB3",#N/A,TRUE,"GENERAL";"TAB4",#N/A,TRUE,"GENERAL";"TAB5",#N/A,TRUE,"GENERAL"}</definedName>
    <definedName name="teytrh" hidden="1">{"via1",#N/A,TRUE,"general";"via2",#N/A,TRUE,"general";"via3",#N/A,TRUE,"general"}</definedName>
    <definedName name="thdh" hidden="1">{"TAB1",#N/A,TRUE,"GENERAL";"TAB2",#N/A,TRUE,"GENERAL";"TAB3",#N/A,TRUE,"GENERAL";"TAB4",#N/A,TRUE,"GENERAL";"TAB5",#N/A,TRUE,"GENERAL"}</definedName>
    <definedName name="thtj" hidden="1">{"via1",#N/A,TRUE,"general";"via2",#N/A,TRUE,"general";"via3",#N/A,TRUE,"general"}</definedName>
    <definedName name="TIPO">#REF!</definedName>
    <definedName name="titu">#REF!</definedName>
    <definedName name="titu2">#REF!</definedName>
    <definedName name="TITULO">#REF!</definedName>
    <definedName name="TL">[26]PRESUPUESTO!#REF!</definedName>
    <definedName name="tortas" hidden="1">{"TAB1",#N/A,TRUE,"GENERAL";"TAB2",#N/A,TRUE,"GENERAL";"TAB3",#N/A,TRUE,"GENERAL";"TAB4",#N/A,TRUE,"GENERAL";"TAB5",#N/A,TRUE,"GENERAL"}</definedName>
    <definedName name="tortas2" hidden="1">{"via1",#N/A,TRUE,"general";"via2",#N/A,TRUE,"general";"via3",#N/A,TRUE,"general"}</definedName>
    <definedName name="tot">#REF!</definedName>
    <definedName name="TOTAL">#REF!</definedName>
    <definedName name="tr" hidden="1">{"TAB1",#N/A,TRUE,"GENERAL";"TAB2",#N/A,TRUE,"GENERAL";"TAB3",#N/A,TRUE,"GENERAL";"TAB4",#N/A,TRUE,"GENERAL";"TAB5",#N/A,TRUE,"GENERAL"}</definedName>
    <definedName name="TRABEXC">'[8]DATOS SEMANALES'!$F$88:$Y$108</definedName>
    <definedName name="TRAMO">#REF!</definedName>
    <definedName name="TRANSPORI" hidden="1">{#N/A,#N/A,TRUE,"INGENIERIA";#N/A,#N/A,TRUE,"COMPRAS";#N/A,#N/A,TRUE,"DIRECCION";#N/A,#N/A,TRUE,"RESUMEN"}</definedName>
    <definedName name="Transporte">[26]Trans!$A$12:$I$63</definedName>
    <definedName name="TRANSPORTES">[34]basicos!$A$149:$F$161</definedName>
    <definedName name="TRAT">[55]desmonte!$E$48</definedName>
    <definedName name="trest" hidden="1">{"TAB1",#N/A,TRUE,"GENERAL";"TAB2",#N/A,TRUE,"GENERAL";"TAB3",#N/A,TRUE,"GENERAL";"TAB4",#N/A,TRUE,"GENERAL";"TAB5",#N/A,TRUE,"GENERAL"}</definedName>
    <definedName name="tret" hidden="1">{"TAB1",#N/A,TRUE,"GENERAL";"TAB2",#N/A,TRUE,"GENERAL";"TAB3",#N/A,TRUE,"GENERAL";"TAB4",#N/A,TRUE,"GENERAL";"TAB5",#N/A,TRUE,"GENERAL"}</definedName>
    <definedName name="trh" hidden="1">{"via1",#N/A,TRUE,"general";"via2",#N/A,TRUE,"general";"via3",#N/A,TRUE,"general"}</definedName>
    <definedName name="trhfh" hidden="1">{"via1",#N/A,TRUE,"general";"via2",#N/A,TRUE,"general";"via3",#N/A,TRUE,"general"}</definedName>
    <definedName name="TRIANG">#REF!</definedName>
    <definedName name="trjfgjh" hidden="1">{"via1",#N/A,TRUE,"general";"via2",#N/A,TRUE,"general";"via3",#N/A,TRUE,"general"}</definedName>
    <definedName name="Trompo">[15]MATERIALES!$M$87</definedName>
    <definedName name="tru" hidden="1">{"via1",#N/A,TRUE,"general";"via2",#N/A,TRUE,"general";"via3",#N/A,TRUE,"general"}</definedName>
    <definedName name="truds" hidden="1">{"via1",#N/A,TRUE,"general";"via2",#N/A,TRUE,"general";"via3",#N/A,TRUE,"general"}</definedName>
    <definedName name="trutu" hidden="1">{"via1",#N/A,TRUE,"general";"via2",#N/A,TRUE,"general";"via3",#N/A,TRUE,"general"}</definedName>
    <definedName name="trydfg" hidden="1">{"via1",#N/A,TRUE,"general";"via2",#N/A,TRUE,"general";"via3",#N/A,TRUE,"general"}</definedName>
    <definedName name="trydtrygf" hidden="1">{"via1",#N/A,TRUE,"general";"via2",#N/A,TRUE,"general";"via3",#N/A,TRUE,"general"}</definedName>
    <definedName name="tryery" hidden="1">{"TAB1",#N/A,TRUE,"GENERAL";"TAB2",#N/A,TRUE,"GENERAL";"TAB3",#N/A,TRUE,"GENERAL";"TAB4",#N/A,TRUE,"GENERAL";"TAB5",#N/A,TRUE,"GENERAL"}</definedName>
    <definedName name="tryi6" hidden="1">{"TAB1",#N/A,TRUE,"GENERAL";"TAB2",#N/A,TRUE,"GENERAL";"TAB3",#N/A,TRUE,"GENERAL";"TAB4",#N/A,TRUE,"GENERAL";"TAB5",#N/A,TRUE,"GENERAL"}</definedName>
    <definedName name="tryrth" hidden="1">{"via1",#N/A,TRUE,"general";"via2",#N/A,TRUE,"general";"via3",#N/A,TRUE,"general"}</definedName>
    <definedName name="tsert" hidden="1">{"TAB1",#N/A,TRUE,"GENERAL";"TAB2",#N/A,TRUE,"GENERAL";"TAB3",#N/A,TRUE,"GENERAL";"TAB4",#N/A,TRUE,"GENERAL";"TAB5",#N/A,TRUE,"GENERAL"}</definedName>
    <definedName name="TTA">[26]PRESUPUESTO!#REF!</definedName>
    <definedName name="TTB">[26]PRESUPUESTO!#REF!</definedName>
    <definedName name="TTC">[26]PRESUPUESTO!#REF!</definedName>
    <definedName name="TTE">[26]PRESUPUESTO!#REF!</definedName>
    <definedName name="TTL">[26]PRESUPUESTO!#REF!</definedName>
    <definedName name="TTR" hidden="1">{"via1",#N/A,TRUE,"general";"via2",#N/A,TRUE,"general";"via3",#N/A,TRUE,"general"}</definedName>
    <definedName name="ttrff" hidden="1">{"via1",#N/A,TRUE,"general";"via2",#N/A,TRUE,"general";"via3",#N/A,TRUE,"general"}</definedName>
    <definedName name="ttt" hidden="1">{"TAB1",#N/A,TRUE,"GENERAL";"TAB2",#N/A,TRUE,"GENERAL";"TAB3",#N/A,TRUE,"GENERAL";"TAB4",#N/A,TRUE,"GENERAL";"TAB5",#N/A,TRUE,"GENERAL"}</definedName>
    <definedName name="tttt7" hidden="1">{"via1",#N/A,TRUE,"general";"via2",#N/A,TRUE,"general";"via3",#N/A,TRUE,"general"}</definedName>
    <definedName name="tttthy" hidden="1">{"TAB1",#N/A,TRUE,"GENERAL";"TAB2",#N/A,TRUE,"GENERAL";"TAB3",#N/A,TRUE,"GENERAL";"TAB4",#N/A,TRUE,"GENERAL";"TAB5",#N/A,TRUE,"GENERAL"}</definedName>
    <definedName name="ttttr" hidden="1">{"via1",#N/A,TRUE,"general";"via2",#N/A,TRUE,"general";"via3",#N/A,TRUE,"general"}</definedName>
    <definedName name="ttttt" hidden="1">{"TAB1",#N/A,TRUE,"GENERAL";"TAB2",#N/A,TRUE,"GENERAL";"TAB3",#N/A,TRUE,"GENERAL";"TAB4",#N/A,TRUE,"GENERAL";"TAB5",#N/A,TRUE,"GENERAL"}</definedName>
    <definedName name="tu" hidden="1">{"via1",#N/A,TRUE,"general";"via2",#N/A,TRUE,"general";"via3",#N/A,TRUE,"general"}</definedName>
    <definedName name="tur" hidden="1">{"TAB1",#N/A,TRUE,"GENERAL";"TAB2",#N/A,TRUE,"GENERAL";"TAB3",#N/A,TRUE,"GENERAL";"TAB4",#N/A,TRUE,"GENERAL";"TAB5",#N/A,TRUE,"GENERAL"}</definedName>
    <definedName name="turu" hidden="1">{"TAB1",#N/A,TRUE,"GENERAL";"TAB2",#N/A,TRUE,"GENERAL";"TAB3",#N/A,TRUE,"GENERAL";"TAB4",#N/A,TRUE,"GENERAL";"TAB5",#N/A,TRUE,"GENERAL"}</definedName>
    <definedName name="twer" hidden="1">{"TAB1",#N/A,TRUE,"GENERAL";"TAB2",#N/A,TRUE,"GENERAL";"TAB3",#N/A,TRUE,"GENERAL";"TAB4",#N/A,TRUE,"GENERAL";"TAB5",#N/A,TRUE,"GENERAL"}</definedName>
    <definedName name="twet" hidden="1">{"TAB1",#N/A,TRUE,"GENERAL";"TAB2",#N/A,TRUE,"GENERAL";"TAB3",#N/A,TRUE,"GENERAL";"TAB4",#N/A,TRUE,"GENERAL";"TAB5",#N/A,TRUE,"GENERAL"}</definedName>
    <definedName name="ty" hidden="1">{"via1",#N/A,TRUE,"general";"via2",#N/A,TRUE,"general";"via3",#N/A,TRUE,"general"}</definedName>
    <definedName name="tyery" hidden="1">{"via1",#N/A,TRUE,"general";"via2",#N/A,TRUE,"general";"via3",#N/A,TRUE,"general"}</definedName>
    <definedName name="tyj" hidden="1">{"TAB1",#N/A,TRUE,"GENERAL";"TAB2",#N/A,TRUE,"GENERAL";"TAB3",#N/A,TRUE,"GENERAL";"TAB4",#N/A,TRUE,"GENERAL";"TAB5",#N/A,TRUE,"GENERAL"}</definedName>
    <definedName name="tyjtyj" hidden="1">{"TAB1",#N/A,TRUE,"GENERAL";"TAB2",#N/A,TRUE,"GENERAL";"TAB3",#N/A,TRUE,"GENERAL";"TAB4",#N/A,TRUE,"GENERAL";"TAB5",#N/A,TRUE,"GENERAL"}</definedName>
    <definedName name="tyjytjuyjuy" hidden="1">{"TAB1",#N/A,TRUE,"GENERAL";"TAB2",#N/A,TRUE,"GENERAL";"TAB3",#N/A,TRUE,"GENERAL";"TAB4",#N/A,TRUE,"GENERAL";"TAB5",#N/A,TRUE,"GENERAL"}</definedName>
    <definedName name="tyk" hidden="1">{"via1",#N/A,TRUE,"general";"via2",#N/A,TRUE,"general";"via3",#N/A,TRUE,"general"}</definedName>
    <definedName name="tym" hidden="1">{"via1",#N/A,TRUE,"general";"via2",#N/A,TRUE,"general";"via3",#N/A,TRUE,"general"}</definedName>
    <definedName name="tyr" hidden="1">{"via1",#N/A,TRUE,"general";"via2",#N/A,TRUE,"general";"via3",#N/A,TRUE,"general"}</definedName>
    <definedName name="tytgfhgfh" hidden="1">{"TAB1",#N/A,TRUE,"GENERAL";"TAB2",#N/A,TRUE,"GENERAL";"TAB3",#N/A,TRUE,"GENERAL";"TAB4",#N/A,TRUE,"GENERAL";"TAB5",#N/A,TRUE,"GENERAL"}</definedName>
    <definedName name="tyty" hidden="1">{"TAB1",#N/A,TRUE,"GENERAL";"TAB2",#N/A,TRUE,"GENERAL";"TAB3",#N/A,TRUE,"GENERAL";"TAB4",#N/A,TRUE,"GENERAL";"TAB5",#N/A,TRUE,"GENERAL"}</definedName>
    <definedName name="TYUIYI" hidden="1">{"TAB1",#N/A,TRUE,"GENERAL";"TAB2",#N/A,TRUE,"GENERAL";"TAB3",#N/A,TRUE,"GENERAL";"TAB4",#N/A,TRUE,"GENERAL";"TAB5",#N/A,TRUE,"GENERAL"}</definedName>
    <definedName name="tyujh" hidden="1">{"TAB1",#N/A,TRUE,"GENERAL";"TAB2",#N/A,TRUE,"GENERAL";"TAB3",#N/A,TRUE,"GENERAL";"TAB4",#N/A,TRUE,"GENERAL";"TAB5",#N/A,TRUE,"GENERAL"}</definedName>
    <definedName name="tyuty" hidden="1">{"TAB1",#N/A,TRUE,"GENERAL";"TAB2",#N/A,TRUE,"GENERAL";"TAB3",#N/A,TRUE,"GENERAL";"TAB4",#N/A,TRUE,"GENERAL";"TAB5",#N/A,TRUE,"GENERAL"}</definedName>
    <definedName name="tyutyu" hidden="1">{"via1",#N/A,TRUE,"general";"via2",#N/A,TRUE,"general";"via3",#N/A,TRUE,"general"}</definedName>
    <definedName name="tyxg" hidden="1">{"via1",#N/A,TRUE,"general";"via2",#N/A,TRUE,"general";"via3",#N/A,TRUE,"general"}</definedName>
    <definedName name="u">#REF!</definedName>
    <definedName name="u3u" hidden="1">{"TAB1",#N/A,TRUE,"GENERAL";"TAB2",#N/A,TRUE,"GENERAL";"TAB3",#N/A,TRUE,"GENERAL";"TAB4",#N/A,TRUE,"GENERAL";"TAB5",#N/A,TRUE,"GENERAL"}</definedName>
    <definedName name="u7u7" hidden="1">{"TAB1",#N/A,TRUE,"GENERAL";"TAB2",#N/A,TRUE,"GENERAL";"TAB3",#N/A,TRUE,"GENERAL";"TAB4",#N/A,TRUE,"GENERAL";"TAB5",#N/A,TRUE,"GENERAL"}</definedName>
    <definedName name="UI" hidden="1">{"via1",#N/A,TRUE,"general";"via2",#N/A,TRUE,"general";"via3",#N/A,TRUE,"general"}</definedName>
    <definedName name="uijhj" hidden="1">{"via1",#N/A,TRUE,"general";"via2",#N/A,TRUE,"general";"via3",#N/A,TRUE,"general"}</definedName>
    <definedName name="uio" hidden="1">{"TAB1",#N/A,TRUE,"GENERAL";"TAB2",#N/A,TRUE,"GENERAL";"TAB3",#N/A,TRUE,"GENERAL";"TAB4",#N/A,TRUE,"GENERAL";"TAB5",#N/A,TRUE,"GENERAL"}</definedName>
    <definedName name="uiou" hidden="1">{"TAB1",#N/A,TRUE,"GENERAL";"TAB2",#N/A,TRUE,"GENERAL";"TAB3",#N/A,TRUE,"GENERAL";"TAB4",#N/A,TRUE,"GENERAL";"TAB5",#N/A,TRUE,"GENERAL"}</definedName>
    <definedName name="uir" hidden="1">{"via1",#N/A,TRUE,"general";"via2",#N/A,TRUE,"general";"via3",#N/A,TRUE,"general"}</definedName>
    <definedName name="uituii" hidden="1">{"TAB1",#N/A,TRUE,"GENERAL";"TAB2",#N/A,TRUE,"GENERAL";"TAB3",#N/A,TRUE,"GENERAL";"TAB4",#N/A,TRUE,"GENERAL";"TAB5",#N/A,TRUE,"GENERAL"}</definedName>
    <definedName name="uityjj" hidden="1">{"via1",#N/A,TRUE,"general";"via2",#N/A,TRUE,"general";"via3",#N/A,TRUE,"general"}</definedName>
    <definedName name="uiufgj" hidden="1">{"TAB1",#N/A,TRUE,"GENERAL";"TAB2",#N/A,TRUE,"GENERAL";"TAB3",#N/A,TRUE,"GENERAL";"TAB4",#N/A,TRUE,"GENERAL";"TAB5",#N/A,TRUE,"GENERAL"}</definedName>
    <definedName name="UIUYI" hidden="1">{"TAB1",#N/A,TRUE,"GENERAL";"TAB2",#N/A,TRUE,"GENERAL";"TAB3",#N/A,TRUE,"GENERAL";"TAB4",#N/A,TRUE,"GENERAL";"TAB5",#N/A,TRUE,"GENERAL"}</definedName>
    <definedName name="UNDS">[19]UNDS!$A:$B</definedName>
    <definedName name="UOUIV" hidden="1">{"TAB1",#N/A,TRUE,"GENERAL";"TAB2",#N/A,TRUE,"GENERAL";"TAB3",#N/A,TRUE,"GENERAL";"TAB4",#N/A,TRUE,"GENERAL";"TAB5",#N/A,TRUE,"GENERAL"}</definedName>
    <definedName name="uryur" hidden="1">{"TAB1",#N/A,TRUE,"GENERAL";"TAB2",#N/A,TRUE,"GENERAL";"TAB3",#N/A,TRUE,"GENERAL";"TAB4",#N/A,TRUE,"GENERAL";"TAB5",#N/A,TRUE,"GENERAL"}</definedName>
    <definedName name="USO_RADIO">#REF!</definedName>
    <definedName name="uu" hidden="1">{"TAB1",#N/A,TRUE,"GENERAL";"TAB2",#N/A,TRUE,"GENERAL";"TAB3",#N/A,TRUE,"GENERAL";"TAB4",#N/A,TRUE,"GENERAL";"TAB5",#N/A,TRUE,"GENERAL"}</definedName>
    <definedName name="uuu" hidden="1">{"TAB1",#N/A,TRUE,"GENERAL";"TAB2",#N/A,TRUE,"GENERAL";"TAB3",#N/A,TRUE,"GENERAL";"TAB4",#N/A,TRUE,"GENERAL";"TAB5",#N/A,TRUE,"GENERAL"}</definedName>
    <definedName name="UUUU">#REF!</definedName>
    <definedName name="uuuuo" hidden="1">{"TAB1",#N/A,TRUE,"GENERAL";"TAB2",#N/A,TRUE,"GENERAL";"TAB3",#N/A,TRUE,"GENERAL";"TAB4",#N/A,TRUE,"GENERAL";"TAB5",#N/A,TRUE,"GENERAL"}</definedName>
    <definedName name="uuuuuj" hidden="1">{"via1",#N/A,TRUE,"general";"via2",#N/A,TRUE,"general";"via3",#N/A,TRUE,"general"}</definedName>
    <definedName name="uwkap" hidden="1">{"TAB1",#N/A,TRUE,"GENERAL";"TAB2",#N/A,TRUE,"GENERAL";"TAB3",#N/A,TRUE,"GENERAL";"TAB4",#N/A,TRUE,"GENERAL";"TAB5",#N/A,TRUE,"GENERAL"}</definedName>
    <definedName name="uyiyiy" hidden="1">{"TAB1",#N/A,TRUE,"GENERAL";"TAB2",#N/A,TRUE,"GENERAL";"TAB3",#N/A,TRUE,"GENERAL";"TAB4",#N/A,TRUE,"GENERAL";"TAB5",#N/A,TRUE,"GENERAL"}</definedName>
    <definedName name="uytu" hidden="1">{"TAB1",#N/A,TRUE,"GENERAL";"TAB2",#N/A,TRUE,"GENERAL";"TAB3",#N/A,TRUE,"GENERAL";"TAB4",#N/A,TRUE,"GENERAL";"TAB5",#N/A,TRUE,"GENERAL"}</definedName>
    <definedName name="uyur" hidden="1">{"via1",#N/A,TRUE,"general";"via2",#N/A,TRUE,"general";"via3",#N/A,TRUE,"general"}</definedName>
    <definedName name="v" hidden="1">{"TAB1",#N/A,TRUE,"GENERAL";"TAB2",#N/A,TRUE,"GENERAL";"TAB3",#N/A,TRUE,"GENERAL";"TAB4",#N/A,TRUE,"GENERAL";"TAB5",#N/A,TRUE,"GENERAL"}</definedName>
    <definedName name="valor1">#REF!</definedName>
    <definedName name="VALOR1222">#REF!</definedName>
    <definedName name="valor2">#REF!</definedName>
    <definedName name="VALOR3">#REF!</definedName>
    <definedName name="VALOR55">#REF!</definedName>
    <definedName name="vbvbvbvb" hidden="1">{"TAB1",#N/A,TRUE,"GENERAL";"TAB2",#N/A,TRUE,"GENERAL";"TAB3",#N/A,TRUE,"GENERAL";"TAB4",#N/A,TRUE,"GENERAL";"TAB5",#N/A,TRUE,"GENERAL"}</definedName>
    <definedName name="vdfvuio" hidden="1">{"via1",#N/A,TRUE,"general";"via2",#N/A,TRUE,"general";"via3",#N/A,TRUE,"general"}</definedName>
    <definedName name="vdsvnj" hidden="1">{"via1",#N/A,TRUE,"general";"via2",#N/A,TRUE,"general";"via3",#N/A,TRUE,"general"}</definedName>
    <definedName name="VEH">'[8]DATOS SEMANALES'!$F$109:$Y$122</definedName>
    <definedName name="vfbgnhyt" hidden="1">{"via1",#N/A,TRUE,"general";"via2",#N/A,TRUE,"general";"via3",#N/A,TRUE,"general"}</definedName>
    <definedName name="vfvdv" hidden="1">{"TAB1",#N/A,TRUE,"GENERAL";"TAB2",#N/A,TRUE,"GENERAL";"TAB3",#N/A,TRUE,"GENERAL";"TAB4",#N/A,TRUE,"GENERAL";"TAB5",#N/A,TRUE,"GENERAL"}</definedName>
    <definedName name="vfvf" hidden="1">{"TAB1",#N/A,TRUE,"GENERAL";"TAB2",#N/A,TRUE,"GENERAL";"TAB3",#N/A,TRUE,"GENERAL";"TAB4",#N/A,TRUE,"GENERAL";"TAB5",#N/A,TRUE,"GENERAL"}</definedName>
    <definedName name="VIA">#REF!</definedName>
    <definedName name="vk" hidden="1">{"via1",#N/A,TRUE,"general";"via2",#N/A,TRUE,"general";"via3",#N/A,TRUE,"general"}</definedName>
    <definedName name="vnbvxb" hidden="1">{"via1",#N/A,TRUE,"general";"via2",#N/A,TRUE,"general";"via3",#N/A,TRUE,"general"}</definedName>
    <definedName name="VNVBN" hidden="1">{"TAB1",#N/A,TRUE,"GENERAL";"TAB2",#N/A,TRUE,"GENERAL";"TAB3",#N/A,TRUE,"GENERAL";"TAB4",#N/A,TRUE,"GENERAL";"TAB5",#N/A,TRUE,"GENERAL"}</definedName>
    <definedName name="VRTTLPPTO">#REF!</definedName>
    <definedName name="vs">#REF!</definedName>
    <definedName name="vsdfj" hidden="1">{"via1",#N/A,TRUE,"general";"via2",#N/A,TRUE,"general";"via3",#N/A,TRUE,"general"}</definedName>
    <definedName name="vt" hidden="1">{"via1",#N/A,TRUE,"general";"via2",#N/A,TRUE,"general";"via3",#N/A,TRUE,"general"}</definedName>
    <definedName name="vvcxv" hidden="1">{"TAB1",#N/A,TRUE,"GENERAL";"TAB2",#N/A,TRUE,"GENERAL";"TAB3",#N/A,TRUE,"GENERAL";"TAB4",#N/A,TRUE,"GENERAL";"TAB5",#N/A,TRUE,"GENERAL"}</definedName>
    <definedName name="vvv">#REF!</definedName>
    <definedName name="vvvvt" hidden="1">{"via1",#N/A,TRUE,"general";"via2",#N/A,TRUE,"general";"via3",#N/A,TRUE,"general"}</definedName>
    <definedName name="vvvvvvf" hidden="1">{"via1",#N/A,TRUE,"general";"via2",#N/A,TRUE,"general";"via3",#N/A,TRUE,"general"}</definedName>
    <definedName name="vy" hidden="1">{"TAB1",#N/A,TRUE,"GENERAL";"TAB2",#N/A,TRUE,"GENERAL";"TAB3",#N/A,TRUE,"GENERAL";"TAB4",#N/A,TRUE,"GENERAL";"TAB5",#N/A,TRUE,"GENERAL"}</definedName>
    <definedName name="W">#REF!</definedName>
    <definedName name="w2w2w" hidden="1">{"via1",#N/A,TRUE,"general";"via2",#N/A,TRUE,"general";"via3",#N/A,TRUE,"general"}</definedName>
    <definedName name="WEFVETRE">#REF!</definedName>
    <definedName name="WER">'[11]Res-Accide-10'!$S$2:$S$7</definedName>
    <definedName name="werew" hidden="1">{"TAB1",#N/A,TRUE,"GENERAL";"TAB2",#N/A,TRUE,"GENERAL";"TAB3",#N/A,TRUE,"GENERAL";"TAB4",#N/A,TRUE,"GENERAL";"TAB5",#N/A,TRUE,"GENERAL"}</definedName>
    <definedName name="WEREWR" hidden="1">{"via1",#N/A,TRUE,"general";"via2",#N/A,TRUE,"general";"via3",#N/A,TRUE,"general"}</definedName>
    <definedName name="werfdsf" hidden="1">{"TAB1",#N/A,TRUE,"GENERAL";"TAB2",#N/A,TRUE,"GENERAL";"TAB3",#N/A,TRUE,"GENERAL";"TAB4",#N/A,TRUE,"GENERAL";"TAB5",#N/A,TRUE,"GENERAL"}</definedName>
    <definedName name="werh" hidden="1">{"via1",#N/A,TRUE,"general";"via2",#N/A,TRUE,"general";"via3",#N/A,TRUE,"general"}</definedName>
    <definedName name="wersfdfrguyo" hidden="1">{"via1",#N/A,TRUE,"general";"via2",#N/A,TRUE,"general";"via3",#N/A,TRUE,"general"}</definedName>
    <definedName name="werwr" hidden="1">{"via1",#N/A,TRUE,"general";"via2",#N/A,TRUE,"general";"via3",#N/A,TRUE,"general"}</definedName>
    <definedName name="WERWVN" hidden="1">{"TAB1",#N/A,TRUE,"GENERAL";"TAB2",#N/A,TRUE,"GENERAL";"TAB3",#N/A,TRUE,"GENERAL";"TAB4",#N/A,TRUE,"GENERAL";"TAB5",#N/A,TRUE,"GENERAL"}</definedName>
    <definedName name="wetrew" hidden="1">{"via1",#N/A,TRUE,"general";"via2",#N/A,TRUE,"general";"via3",#N/A,TRUE,"general"}</definedName>
    <definedName name="wettt" hidden="1">{"via1",#N/A,TRUE,"general";"via2",#N/A,TRUE,"general";"via3",#N/A,TRUE,"general"}</definedName>
    <definedName name="wetwretd" hidden="1">{"via1",#N/A,TRUE,"general";"via2",#N/A,TRUE,"general";"via3",#N/A,TRUE,"general"}</definedName>
    <definedName name="wew" hidden="1">{"via1",#N/A,TRUE,"general";"via2",#N/A,TRUE,"general";"via3",#N/A,TRUE,"general"}</definedName>
    <definedName name="wffag" hidden="1">{"via1",#N/A,TRUE,"general";"via2",#N/A,TRUE,"general";"via3",#N/A,TRUE,"general"}</definedName>
    <definedName name="WILSON">'[11]Res-Accide-10'!#REF!</definedName>
    <definedName name="WQEEWQ" hidden="1">{"TAB1",#N/A,TRUE,"GENERAL";"TAB2",#N/A,TRUE,"GENERAL";"TAB3",#N/A,TRUE,"GENERAL";"TAB4",#N/A,TRUE,"GENERAL";"TAB5",#N/A,TRUE,"GENERAL"}</definedName>
    <definedName name="wrn.FORMAT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GENERAL." hidden="1">{"TAB1",#N/A,TRUE,"GENERAL";"TAB2",#N/A,TRUE,"GENERAL";"TAB3",#N/A,TRUE,"GENERAL";"TAB4",#N/A,TRUE,"GENERAL";"TAB5",#N/A,TRUE,"GENERAL"}</definedName>
    <definedName name="wrn.GERENCIA." hidden="1">{#N/A,#N/A,TRUE,"INGENIERIA";#N/A,#N/A,TRUE,"COMPRAS";#N/A,#N/A,TRUE,"DIRECCION";#N/A,#N/A,TRUE,"RESUMEN"}</definedName>
    <definedName name="wrn.OBRASC." hidden="1">{"AURES1",#N/A,FALSE,"GENERAL";"AURES2",#N/A,FALSE,"GENERAL";"AURES3",#N/A,FALSE,"GENERAL";"AURES4",#N/A,FALSE,"GENERAL";"AURES5",#N/A,FALSE,"GENERAL";"AURES6",#N/A,FALSE,"GENERAL";"AURES7",#N/A,FALSE,"GENERAL"}</definedName>
    <definedName name="wrn.Resumen." hidden="1">{#N/A,#N/A,FALSE,"Hoja1";#N/A,#N/A,FALSE,"Hoja2"}</definedName>
    <definedName name="wrn.via." hidden="1">{"via1",#N/A,TRUE,"general";"via2",#N/A,TRUE,"general";"via3",#N/A,TRUE,"general"}</definedName>
    <definedName name="wsnhed" hidden="1">{"via1",#N/A,TRUE,"general";"via2",#N/A,TRUE,"general";"via3",#N/A,TRUE,"general"}</definedName>
    <definedName name="wswswsqa" hidden="1">{"via1",#N/A,TRUE,"general";"via2",#N/A,TRUE,"general";"via3",#N/A,TRUE,"general"}</definedName>
    <definedName name="wtt" hidden="1">{"TAB1",#N/A,TRUE,"GENERAL";"TAB2",#N/A,TRUE,"GENERAL";"TAB3",#N/A,TRUE,"GENERAL";"TAB4",#N/A,TRUE,"GENERAL";"TAB5",#N/A,TRUE,"GENERAL"}</definedName>
    <definedName name="wvu.TAB1." hidden="1">{TRUE,TRUE,-1.25,-16.25,772.5,492.75,FALSE,FALSE,TRUE,FALSE,0,1,#N/A,10,#N/A,15.5208333333333,44.3846153846154,1,FALSE,FALSE,3,TRUE,1,FALSE,75,"Swvu.TAB1.","ACwvu.TAB1.",39,FALSE,FALSE,0.669291338582677,0.551181102362205,0.511811023622047,0.708661417322835,2,"","&amp;L&amp;8Adendo No. 6&amp;R&amp;8Página 5.&amp;P",TRUE,FALSE,FALSE,FALSE,1,100,#N/A,#N/A,"=R10C1:R190C9","=R1:R9",#N/A,#N/A,FALSE,FALSE,TRUE,1,300,300,FALSE,FALSE,TRUE,TRUE,TRUE}</definedName>
    <definedName name="wvu.TAB2." hidden="1">{TRUE,TRUE,-1.25,-16.25,772.5,492.75,FALSE,FALSE,TRUE,FALSE,0,1,#N/A,203,#N/A,15.5208333333333,45.2307692307692,1,FALSE,FALSE,3,TRUE,1,FALSE,75,"Swvu.TAB2.","ACwvu.TAB2.",39,FALSE,FALSE,0.65,0.55,0.5,0.71,2,"","&amp;L&amp;8Adendo No. 6&amp;R&amp;8Página 5.&amp;P",TRUE,FALSE,FALSE,FALSE,1,100,#N/A,#N/A,"=R203C1:R331C9","=R193:R202",#N/A,#N/A,FALSE,FALSE,TRUE,1,300,300,FALSE,FALSE,TRUE,TRUE,TRUE}</definedName>
    <definedName name="wvu.TAB3." hidden="1">{TRUE,TRUE,-1.25,-16.25,772.5,492.75,FALSE,FALSE,TRUE,FALSE,0,1,#N/A,305,#N/A,15.5208333333333,41.5714285714286,1,FALSE,FALSE,3,TRUE,1,FALSE,75,"Swvu.TAB3.","ACwvu.TAB3.",39,FALSE,FALSE,0.65,0.55,0.5,0.71,2,"","&amp;L&amp;8Adendo No. 6&amp;R&amp;8Página 5.&amp;P",TRUE,FALSE,FALSE,FALSE,1,100,#N/A,#N/A,"=R346C1:R558C9","=R336:R345",#N/A,#N/A,FALSE,FALSE,TRUE,1,300,300,FALSE,FALSE,TRUE,TRUE,TRUE}</definedName>
    <definedName name="wvu.TAB4." hidden="1">{TRUE,TRUE,-1.25,-16.25,772.5,492.75,FALSE,FALSE,TRUE,FALSE,0,1,#N/A,574,#N/A,15.5208333333333,45.1538461538462,1,FALSE,FALSE,3,TRUE,1,FALSE,75,"Swvu.TAB4.","ACwvu.TAB4.",39,FALSE,FALSE,0.65,0.55,0.5,0.71,2,"","&amp;L&amp;8Adendo No. 6
&amp;R&amp;8Página 5.&amp;P",TRUE,FALSE,FALSE,FALSE,1,100,#N/A,#N/A,"=R574C1:R842C9","=R564:R573",#N/A,#N/A,FALSE,FALSE,TRUE,1,300,300,FALSE,FALSE,TRUE,TRUE,TRUE}</definedName>
    <definedName name="wvu.TAB5." hidden="1">{TRUE,TRUE,-1.25,-16.25,772.5,492.75,FALSE,FALSE,TRUE,FALSE,0,1,#N/A,856,#N/A,15.5208333333333,42.2307692307692,1,FALSE,FALSE,3,TRUE,1,FALSE,75,"Swvu.TAB5.","ACwvu.TAB5.",70,FALSE,FALSE,0.65,0.55,0.5,0.71,2,"","&amp;L&amp;8Adendo No. 6&amp;R&amp;8Página 5.&amp;P",TRUE,FALSE,FALSE,FALSE,1,100,#N/A,#N/A,"=R856C1:R1054C9","=R846:R855",#N/A,#N/A,FALSE,FALSE,TRUE,1,300,300,FALSE,FALSE,TRUE,TRUE,TRUE}</definedName>
    <definedName name="wwded3" hidden="1">{"via1",#N/A,TRUE,"general";"via2",#N/A,TRUE,"general";"via3",#N/A,TRUE,"general"}</definedName>
    <definedName name="wWW">#REF!</definedName>
    <definedName name="wwwwe" hidden="1">{"TAB1",#N/A,TRUE,"GENERAL";"TAB2",#N/A,TRUE,"GENERAL";"TAB3",#N/A,TRUE,"GENERAL";"TAB4",#N/A,TRUE,"GENERAL";"TAB5",#N/A,TRUE,"GENERAL"}</definedName>
    <definedName name="wwwwwww">#REF!</definedName>
    <definedName name="WX">'[8]DATOS SEMANALES'!#REF!</definedName>
    <definedName name="wyty" hidden="1">{"via1",#N/A,TRUE,"general";"via2",#N/A,TRUE,"general";"via3",#N/A,TRUE,"general"}</definedName>
    <definedName name="x">#REF!</definedName>
    <definedName name="xcbvbs" hidden="1">{"TAB1",#N/A,TRUE,"GENERAL";"TAB2",#N/A,TRUE,"GENERAL";"TAB3",#N/A,TRUE,"GENERAL";"TAB4",#N/A,TRUE,"GENERAL";"TAB5",#N/A,TRUE,"GENERAL"}</definedName>
    <definedName name="xsxs" hidden="1">{"TAB1",#N/A,TRUE,"GENERAL";"TAB2",#N/A,TRUE,"GENERAL";"TAB3",#N/A,TRUE,"GENERAL";"TAB4",#N/A,TRUE,"GENERAL";"TAB5",#N/A,TRUE,"GENERAL"}</definedName>
    <definedName name="XX">#REF!</definedName>
    <definedName name="xxfg" hidden="1">{"via1",#N/A,TRUE,"general";"via2",#N/A,TRUE,"general";"via3",#N/A,TRUE,"general"}</definedName>
    <definedName name="xxxxxds" hidden="1">{"via1",#N/A,TRUE,"general";"via2",#N/A,TRUE,"general";"via3",#N/A,TRUE,"general"}</definedName>
    <definedName name="XXXXXXXXXX">#REF!</definedName>
    <definedName name="xxxxxxxxxx29" hidden="1">{"via1",#N/A,TRUE,"general";"via2",#N/A,TRUE,"general";"via3",#N/A,TRUE,"general"}</definedName>
    <definedName name="XXXXXXXXXXXX">#REF!</definedName>
    <definedName name="xz">#REF!</definedName>
    <definedName name="xzx">'[8]DATOS SEMANALES'!#REF!</definedName>
    <definedName name="XZXZV" hidden="1">{"via1",#N/A,TRUE,"general";"via2",#N/A,TRUE,"general";"via3",#N/A,TRUE,"general"}</definedName>
    <definedName name="y" hidden="1">{"via1",#N/A,TRUE,"general";"via2",#N/A,TRUE,"general";"via3",#N/A,TRUE,"general"}</definedName>
    <definedName name="y6y6" hidden="1">{"via1",#N/A,TRUE,"general";"via2",#N/A,TRUE,"general";"via3",#N/A,TRUE,"general"}</definedName>
    <definedName name="yery" hidden="1">{"via1",#N/A,TRUE,"general";"via2",#N/A,TRUE,"general";"via3",#N/A,TRUE,"general"}</definedName>
    <definedName name="yhy" hidden="1">{"TAB1",#N/A,TRUE,"GENERAL";"TAB2",#N/A,TRUE,"GENERAL";"TAB3",#N/A,TRUE,"GENERAL";"TAB4",#N/A,TRUE,"GENERAL";"TAB5",#N/A,TRUE,"GENERAL"}</definedName>
    <definedName name="yjyj" hidden="1">{"TAB1",#N/A,TRUE,"GENERAL";"TAB2",#N/A,TRUE,"GENERAL";"TAB3",#N/A,TRUE,"GENERAL";"TAB4",#N/A,TRUE,"GENERAL";"TAB5",#N/A,TRUE,"GENERAL"}</definedName>
    <definedName name="yrey" hidden="1">{"via1",#N/A,TRUE,"general";"via2",#N/A,TRUE,"general";"via3",#N/A,TRUE,"general"}</definedName>
    <definedName name="yry" hidden="1">{"via1",#N/A,TRUE,"general";"via2",#N/A,TRUE,"general";"via3",#N/A,TRUE,"general"}</definedName>
    <definedName name="ytj" hidden="1">{"TAB1",#N/A,TRUE,"GENERAL";"TAB2",#N/A,TRUE,"GENERAL";"TAB3",#N/A,TRUE,"GENERAL";"TAB4",#N/A,TRUE,"GENERAL";"TAB5",#N/A,TRUE,"GENERAL"}</definedName>
    <definedName name="ytjt6" hidden="1">{"via1",#N/A,TRUE,"general";"via2",#N/A,TRUE,"general";"via3",#N/A,TRUE,"general"}</definedName>
    <definedName name="ytrwyr" hidden="1">{"TAB1",#N/A,TRUE,"GENERAL";"TAB2",#N/A,TRUE,"GENERAL";"TAB3",#N/A,TRUE,"GENERAL";"TAB4",#N/A,TRUE,"GENERAL";"TAB5",#N/A,TRUE,"GENERAL"}</definedName>
    <definedName name="ytry" hidden="1">{"via1",#N/A,TRUE,"general";"via2",#N/A,TRUE,"general";"via3",#N/A,TRUE,"general"}</definedName>
    <definedName name="ytryrty" hidden="1">{"via1",#N/A,TRUE,"general";"via2",#N/A,TRUE,"general";"via3",#N/A,TRUE,"general"}</definedName>
    <definedName name="YTRYUYT" hidden="1">{"TAB1",#N/A,TRUE,"GENERAL";"TAB2",#N/A,TRUE,"GENERAL";"TAB3",#N/A,TRUE,"GENERAL";"TAB4",#N/A,TRUE,"GENERAL";"TAB5",#N/A,TRUE,"GENERAL"}</definedName>
    <definedName name="ytudfgd" hidden="1">{"TAB1",#N/A,TRUE,"GENERAL";"TAB2",#N/A,TRUE,"GENERAL";"TAB3",#N/A,TRUE,"GENERAL";"TAB4",#N/A,TRUE,"GENERAL";"TAB5",#N/A,TRUE,"GENERAL"}</definedName>
    <definedName name="yturtu7" hidden="1">{"TAB1",#N/A,TRUE,"GENERAL";"TAB2",#N/A,TRUE,"GENERAL";"TAB3",#N/A,TRUE,"GENERAL";"TAB4",#N/A,TRUE,"GENERAL";"TAB5",#N/A,TRUE,"GENERAL"}</definedName>
    <definedName name="yturu" hidden="1">{"TAB1",#N/A,TRUE,"GENERAL";"TAB2",#N/A,TRUE,"GENERAL";"TAB3",#N/A,TRUE,"GENERAL";"TAB4",#N/A,TRUE,"GENERAL";"TAB5",#N/A,TRUE,"GENERAL"}</definedName>
    <definedName name="ytuytfgh" hidden="1">{"via1",#N/A,TRUE,"general";"via2",#N/A,TRUE,"general";"via3",#N/A,TRUE,"general"}</definedName>
    <definedName name="yty" hidden="1">{"TAB1",#N/A,TRUE,"GENERAL";"TAB2",#N/A,TRUE,"GENERAL";"TAB3",#N/A,TRUE,"GENERAL";"TAB4",#N/A,TRUE,"GENERAL";"TAB5",#N/A,TRUE,"GENERAL"}</definedName>
    <definedName name="ytyyh" hidden="1">{"via1",#N/A,TRUE,"general";"via2",#N/A,TRUE,"general";"via3",#N/A,TRUE,"general"}</definedName>
    <definedName name="ytzacdfg" hidden="1">{"TAB1",#N/A,TRUE,"GENERAL";"TAB2",#N/A,TRUE,"GENERAL";"TAB3",#N/A,TRUE,"GENERAL";"TAB4",#N/A,TRUE,"GENERAL";"TAB5",#N/A,TRUE,"GENERAL"}</definedName>
    <definedName name="yu" hidden="1">{"TAB1",#N/A,TRUE,"GENERAL";"TAB2",#N/A,TRUE,"GENERAL";"TAB3",#N/A,TRUE,"GENERAL";"TAB4",#N/A,TRUE,"GENERAL";"TAB5",#N/A,TRUE,"GENERAL"}</definedName>
    <definedName name="yudre54" hidden="1">{"TAB1",#N/A,TRUE,"GENERAL";"TAB2",#N/A,TRUE,"GENERAL";"TAB3",#N/A,TRUE,"GENERAL";"TAB4",#N/A,TRUE,"GENERAL";"TAB5",#N/A,TRUE,"GENERAL"}</definedName>
    <definedName name="yuhgh" hidden="1">{"TAB1",#N/A,TRUE,"GENERAL";"TAB2",#N/A,TRUE,"GENERAL";"TAB3",#N/A,TRUE,"GENERAL";"TAB4",#N/A,TRUE,"GENERAL";"TAB5",#N/A,TRUE,"GENERAL"}</definedName>
    <definedName name="yutu" hidden="1">{"via1",#N/A,TRUE,"general";"via2",#N/A,TRUE,"general";"via3",#N/A,TRUE,"general"}</definedName>
    <definedName name="yuuiiy" hidden="1">{"via1",#N/A,TRUE,"general";"via2",#N/A,TRUE,"general";"via3",#N/A,TRUE,"general"}</definedName>
    <definedName name="yuuuuuu" hidden="1">{"via1",#N/A,TRUE,"general";"via2",#N/A,TRUE,"general";"via3",#N/A,TRUE,"general"}</definedName>
    <definedName name="yy" hidden="1">{"via1",#N/A,TRUE,"general";"via2",#N/A,TRUE,"general";"via3",#N/A,TRUE,"general"}</definedName>
    <definedName name="yyy" hidden="1">{"TAB1",#N/A,TRUE,"GENERAL";"TAB2",#N/A,TRUE,"GENERAL";"TAB3",#N/A,TRUE,"GENERAL";"TAB4",#N/A,TRUE,"GENERAL";"TAB5",#N/A,TRUE,"GENERAL"}</definedName>
    <definedName name="yyyuh" hidden="1">{"TAB1",#N/A,TRUE,"GENERAL";"TAB2",#N/A,TRUE,"GENERAL";"TAB3",#N/A,TRUE,"GENERAL";"TAB4",#N/A,TRUE,"GENERAL";"TAB5",#N/A,TRUE,"GENERAL"}</definedName>
    <definedName name="yyyyhhh" hidden="1">{"TAB1",#N/A,TRUE,"GENERAL";"TAB2",#N/A,TRUE,"GENERAL";"TAB3",#N/A,TRUE,"GENERAL";"TAB4",#N/A,TRUE,"GENERAL";"TAB5",#N/A,TRUE,"GENERAL"}</definedName>
    <definedName name="yyyyyf" hidden="1">{"via1",#N/A,TRUE,"general";"via2",#N/A,TRUE,"general";"via3",#N/A,TRUE,"general"}</definedName>
    <definedName name="Z_086A872D_15DF_436A_8459_CE22F6819FF4_.wvu.Rows" hidden="1">[3]Presentacion!#REF!</definedName>
    <definedName name="Z_D55C8B2E_861A_459E_9D09_3AF38A1DE99E_.wvu.Rows" hidden="1">[3]Presentacion!#REF!</definedName>
    <definedName name="Z_F540D718_D9AA_403F_AE49_60D937FD77E5_.wvu.Rows" hidden="1">[3]Presentacion!#REF!</definedName>
    <definedName name="zdervr" hidden="1">{"via1",#N/A,TRUE,"general";"via2",#N/A,TRUE,"general";"via3",#N/A,TRUE,"general"}</definedName>
    <definedName name="zx">#REF!</definedName>
    <definedName name="zxczds" hidden="1">{"TAB1",#N/A,TRUE,"GENERAL";"TAB2",#N/A,TRUE,"GENERAL";"TAB3",#N/A,TRUE,"GENERAL";"TAB4",#N/A,TRUE,"GENERAL";"TAB5",#N/A,TRUE,"GENERAL"}</definedName>
    <definedName name="zxsdftyu" hidden="1">{"via1",#N/A,TRUE,"general";"via2",#N/A,TRUE,"general";"via3",#N/A,TRUE,"general"}</definedName>
    <definedName name="zxvxczv" hidden="1">{"via1",#N/A,TRUE,"general";"via2",#N/A,TRUE,"general";"via3",#N/A,TRUE,"general"}</definedName>
    <definedName name="ZZZZZZZZZZZ">'[21]A. P. U.'!#REF!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64" i="1" l="1"/>
  <c r="I327" i="1"/>
  <c r="I263" i="1"/>
  <c r="I265" i="1"/>
  <c r="I65" i="1"/>
  <c r="I66" i="1"/>
  <c r="I67" i="1"/>
  <c r="I68" i="1"/>
  <c r="I69" i="1"/>
  <c r="I328" i="1" l="1"/>
  <c r="F356" i="1" l="1"/>
  <c r="I7" i="1"/>
  <c r="I8" i="1"/>
  <c r="I9" i="1"/>
  <c r="I10" i="1"/>
  <c r="I11" i="1"/>
  <c r="I12" i="1"/>
  <c r="I16" i="1"/>
  <c r="I17" i="1"/>
  <c r="I18" i="1"/>
  <c r="I19" i="1"/>
  <c r="I23" i="1"/>
  <c r="G24" i="1"/>
  <c r="I24" i="1" s="1"/>
  <c r="I25" i="1"/>
  <c r="I26" i="1"/>
  <c r="I27" i="1"/>
  <c r="I28" i="1"/>
  <c r="G29" i="1"/>
  <c r="I29" i="1" s="1"/>
  <c r="I30" i="1"/>
  <c r="I31" i="1"/>
  <c r="I32" i="1"/>
  <c r="I33" i="1"/>
  <c r="I34" i="1"/>
  <c r="G38" i="1"/>
  <c r="I38" i="1" s="1"/>
  <c r="I39" i="1"/>
  <c r="I40" i="1"/>
  <c r="I41" i="1"/>
  <c r="I42" i="1"/>
  <c r="G43" i="1"/>
  <c r="I43" i="1" s="1"/>
  <c r="G44" i="1"/>
  <c r="I44" i="1" s="1"/>
  <c r="G45" i="1"/>
  <c r="I45" i="1" s="1"/>
  <c r="I46" i="1"/>
  <c r="I47" i="1"/>
  <c r="I50" i="1"/>
  <c r="I51" i="1"/>
  <c r="I52" i="1"/>
  <c r="I53" i="1"/>
  <c r="I54" i="1"/>
  <c r="I55" i="1"/>
  <c r="I56" i="1"/>
  <c r="I57" i="1"/>
  <c r="I58" i="1"/>
  <c r="I59" i="1"/>
  <c r="I63" i="1"/>
  <c r="I64" i="1"/>
  <c r="I70" i="1"/>
  <c r="I71" i="1"/>
  <c r="I72" i="1"/>
  <c r="I73" i="1"/>
  <c r="I77" i="1"/>
  <c r="I78" i="1"/>
  <c r="I79" i="1"/>
  <c r="I80" i="1"/>
  <c r="G81" i="1"/>
  <c r="I81" i="1" s="1"/>
  <c r="I82" i="1"/>
  <c r="I83" i="1"/>
  <c r="I84" i="1"/>
  <c r="I85" i="1"/>
  <c r="G86" i="1"/>
  <c r="I86" i="1" s="1"/>
  <c r="G87" i="1"/>
  <c r="I87" i="1" s="1"/>
  <c r="I92" i="1"/>
  <c r="I93" i="1"/>
  <c r="I94" i="1"/>
  <c r="I95" i="1"/>
  <c r="I96" i="1"/>
  <c r="I97" i="1"/>
  <c r="I98" i="1"/>
  <c r="I99" i="1"/>
  <c r="I100" i="1"/>
  <c r="I102" i="1"/>
  <c r="I103" i="1"/>
  <c r="I104" i="1"/>
  <c r="I105" i="1"/>
  <c r="I106" i="1"/>
  <c r="I107" i="1"/>
  <c r="I108" i="1"/>
  <c r="I109" i="1"/>
  <c r="I110" i="1"/>
  <c r="I111" i="1"/>
  <c r="I112" i="1"/>
  <c r="I114" i="1"/>
  <c r="I115" i="1"/>
  <c r="I116" i="1"/>
  <c r="I117" i="1"/>
  <c r="I118" i="1"/>
  <c r="I119" i="1"/>
  <c r="I120" i="1"/>
  <c r="I121" i="1"/>
  <c r="I122" i="1"/>
  <c r="I123" i="1"/>
  <c r="I124" i="1"/>
  <c r="I125" i="1"/>
  <c r="I127" i="1"/>
  <c r="I128" i="1"/>
  <c r="I129" i="1"/>
  <c r="I130" i="1"/>
  <c r="I131" i="1"/>
  <c r="I132" i="1"/>
  <c r="I133" i="1"/>
  <c r="I134" i="1"/>
  <c r="I135" i="1"/>
  <c r="I136" i="1"/>
  <c r="I137" i="1"/>
  <c r="I138" i="1"/>
  <c r="I139" i="1"/>
  <c r="I140" i="1"/>
  <c r="I141" i="1"/>
  <c r="I142" i="1"/>
  <c r="I144" i="1"/>
  <c r="I145" i="1"/>
  <c r="I146" i="1"/>
  <c r="I147" i="1"/>
  <c r="I148" i="1"/>
  <c r="I149" i="1"/>
  <c r="I150" i="1"/>
  <c r="I151" i="1"/>
  <c r="I152" i="1"/>
  <c r="I153" i="1"/>
  <c r="I154" i="1"/>
  <c r="I155" i="1"/>
  <c r="I156" i="1"/>
  <c r="I157" i="1"/>
  <c r="I158" i="1"/>
  <c r="I159" i="1"/>
  <c r="I160" i="1"/>
  <c r="I161" i="1"/>
  <c r="I162" i="1"/>
  <c r="I163" i="1"/>
  <c r="I165" i="1"/>
  <c r="I167" i="1"/>
  <c r="I168" i="1"/>
  <c r="I169" i="1"/>
  <c r="I170" i="1"/>
  <c r="I171" i="1"/>
  <c r="I172" i="1"/>
  <c r="I173" i="1"/>
  <c r="I174" i="1"/>
  <c r="I175" i="1"/>
  <c r="I176" i="1"/>
  <c r="I177" i="1"/>
  <c r="I178" i="1"/>
  <c r="I179" i="1"/>
  <c r="I180" i="1"/>
  <c r="I181" i="1"/>
  <c r="I182" i="1"/>
  <c r="I183" i="1"/>
  <c r="I184" i="1"/>
  <c r="I185" i="1"/>
  <c r="I186" i="1"/>
  <c r="I187" i="1"/>
  <c r="I188" i="1"/>
  <c r="I189" i="1"/>
  <c r="G194" i="1"/>
  <c r="I194" i="1" s="1"/>
  <c r="G195" i="1"/>
  <c r="I195" i="1" s="1"/>
  <c r="I197" i="1"/>
  <c r="I198" i="1"/>
  <c r="I199" i="1"/>
  <c r="I200" i="1"/>
  <c r="I201" i="1"/>
  <c r="I202" i="1"/>
  <c r="I203" i="1"/>
  <c r="I205" i="1"/>
  <c r="I206" i="1"/>
  <c r="I207" i="1"/>
  <c r="I208" i="1"/>
  <c r="I209" i="1"/>
  <c r="I210" i="1"/>
  <c r="I211" i="1"/>
  <c r="I212" i="1"/>
  <c r="I213" i="1"/>
  <c r="I214" i="1"/>
  <c r="I216" i="1"/>
  <c r="I217" i="1"/>
  <c r="I218" i="1"/>
  <c r="I219" i="1"/>
  <c r="I220" i="1"/>
  <c r="I221" i="1"/>
  <c r="I222" i="1"/>
  <c r="I223" i="1"/>
  <c r="I224" i="1"/>
  <c r="I226" i="1"/>
  <c r="I227" i="1"/>
  <c r="I228" i="1"/>
  <c r="I230" i="1"/>
  <c r="I232" i="1"/>
  <c r="I233" i="1"/>
  <c r="I234" i="1"/>
  <c r="I235" i="1"/>
  <c r="I237" i="1"/>
  <c r="I238" i="1"/>
  <c r="I239" i="1"/>
  <c r="I241" i="1"/>
  <c r="I242" i="1"/>
  <c r="I243" i="1"/>
  <c r="I244" i="1"/>
  <c r="I245" i="1"/>
  <c r="I248" i="1"/>
  <c r="I249" i="1"/>
  <c r="I250" i="1"/>
  <c r="I251" i="1"/>
  <c r="I252" i="1"/>
  <c r="I253" i="1"/>
  <c r="I254" i="1"/>
  <c r="I255" i="1"/>
  <c r="I256" i="1"/>
  <c r="I257" i="1"/>
  <c r="I258" i="1"/>
  <c r="I259" i="1"/>
  <c r="I260" i="1"/>
  <c r="I261" i="1"/>
  <c r="I262" i="1"/>
  <c r="I269" i="1"/>
  <c r="G270" i="1"/>
  <c r="I270" i="1" s="1"/>
  <c r="I271" i="1"/>
  <c r="I272" i="1"/>
  <c r="G273" i="1"/>
  <c r="I273" i="1" s="1"/>
  <c r="I274" i="1"/>
  <c r="I275" i="1"/>
  <c r="I279" i="1"/>
  <c r="I280" i="1"/>
  <c r="I281" i="1"/>
  <c r="I282" i="1"/>
  <c r="I283" i="1"/>
  <c r="I284" i="1"/>
  <c r="I285" i="1"/>
  <c r="G286" i="1"/>
  <c r="I286" i="1" s="1"/>
  <c r="I287" i="1"/>
  <c r="I288" i="1"/>
  <c r="I289" i="1"/>
  <c r="I290" i="1"/>
  <c r="I291" i="1"/>
  <c r="I292" i="1"/>
  <c r="I293" i="1"/>
  <c r="G297" i="1"/>
  <c r="I297" i="1" s="1"/>
  <c r="G298" i="1"/>
  <c r="I298" i="1" s="1"/>
  <c r="G299" i="1"/>
  <c r="I299" i="1" s="1"/>
  <c r="G300" i="1"/>
  <c r="I300" i="1" s="1"/>
  <c r="G301" i="1"/>
  <c r="I301" i="1" s="1"/>
  <c r="G302" i="1"/>
  <c r="I302" i="1" s="1"/>
  <c r="G303" i="1"/>
  <c r="I303" i="1" s="1"/>
  <c r="G304" i="1"/>
  <c r="I304" i="1" s="1"/>
  <c r="G305" i="1"/>
  <c r="I305" i="1" s="1"/>
  <c r="G306" i="1"/>
  <c r="I306" i="1" s="1"/>
  <c r="I307" i="1"/>
  <c r="I308" i="1"/>
  <c r="I309" i="1"/>
  <c r="I310" i="1"/>
  <c r="G311" i="1"/>
  <c r="I311" i="1" s="1"/>
  <c r="I312" i="1"/>
  <c r="I313" i="1"/>
  <c r="I314" i="1"/>
  <c r="I318" i="1"/>
  <c r="I319" i="1"/>
  <c r="I320" i="1"/>
  <c r="I321" i="1"/>
  <c r="I322" i="1"/>
  <c r="I323" i="1"/>
  <c r="I331" i="1"/>
  <c r="I332" i="1"/>
  <c r="I333" i="1"/>
  <c r="I20" i="1" l="1"/>
  <c r="I266" i="1"/>
  <c r="I190" i="1"/>
  <c r="I294" i="1"/>
  <c r="I324" i="1"/>
  <c r="I74" i="1"/>
  <c r="I88" i="1"/>
  <c r="I60" i="1"/>
  <c r="I13" i="1"/>
  <c r="I334" i="1"/>
  <c r="I276" i="1"/>
  <c r="I35" i="1"/>
  <c r="I315" i="1"/>
  <c r="I336" i="1" l="1"/>
  <c r="I338" i="1" s="1"/>
  <c r="I337" i="1" l="1"/>
  <c r="I339" i="1"/>
  <c r="I340" i="1" s="1"/>
  <c r="I341" i="1" l="1"/>
  <c r="H341" i="1" s="1"/>
  <c r="I342" i="1" l="1"/>
  <c r="I348" i="1" s="1"/>
</calcChain>
</file>

<file path=xl/sharedStrings.xml><?xml version="1.0" encoding="utf-8"?>
<sst xmlns="http://schemas.openxmlformats.org/spreadsheetml/2006/main" count="814" uniqueCount="550">
  <si>
    <t>VALOR TOTAL DEL PROYECTO</t>
  </si>
  <si>
    <t>PLAN DE GESTIÓN INTEGRAL DE OBRAS (PGIO)</t>
  </si>
  <si>
    <t>VALOR CERTIFICACIONES RETILAP</t>
  </si>
  <si>
    <t>VALOR CERTIFICACIONES RETIE</t>
  </si>
  <si>
    <t>COSTOS DE SUMINISTRO DE BIENES Y SERVICIOS</t>
  </si>
  <si>
    <t>TOTAL COSTOS DIRECTOS + INDIRECTOS</t>
  </si>
  <si>
    <t xml:space="preserve">TOTAL COSTOS INDIRECTOS  A.I.U  </t>
  </si>
  <si>
    <t>IVA/UTILIDAD</t>
  </si>
  <si>
    <t>UTILIDAD %</t>
  </si>
  <si>
    <t>IMPREVISTOS %</t>
  </si>
  <si>
    <t>ADMINISTRACION  %</t>
  </si>
  <si>
    <t>TOTAL COSTOS DIRECTOS</t>
  </si>
  <si>
    <t>M2</t>
  </si>
  <si>
    <t>Aseo general de la obra</t>
  </si>
  <si>
    <t>UND</t>
  </si>
  <si>
    <t>Suministro e instalaciòn de bicicletero metalico M101, capacidad para 11 bicicletas</t>
  </si>
  <si>
    <t>Taludes en pasto sintetico (incluye capa filtrante según diseño)</t>
  </si>
  <si>
    <t>URBANISMOS Y  VARIOS</t>
  </si>
  <si>
    <t>Barra acero inoxidable recta 500 pmr- u</t>
  </si>
  <si>
    <t xml:space="preserve">Orinal grande + fluxometro de palanca </t>
  </si>
  <si>
    <t>12.5</t>
  </si>
  <si>
    <t>Sanitario PMR linea institucional , 2 piezas de tanque manija lateral metalica cromada, sistema de descarga tipo push</t>
  </si>
  <si>
    <t>12.4</t>
  </si>
  <si>
    <t>Sanitario linea institucional o similar antivandalico  con griferia de valvula de descarga tipo push de bajo consumo</t>
  </si>
  <si>
    <t>12.3</t>
  </si>
  <si>
    <t>Lavamanos acuapro linea institucional + griferia tipo push institucional</t>
  </si>
  <si>
    <t>12.2</t>
  </si>
  <si>
    <t>Lavamanos de sobreponer marsella blanco ó equivalente de igual calidad. (incluye griferia tipo push institucional)</t>
  </si>
  <si>
    <t>12.1</t>
  </si>
  <si>
    <t xml:space="preserve"> APARATOS SANITARIOS</t>
  </si>
  <si>
    <t>Espejo biselado 4mm - Según diseño - incluye suministro, transporte, instalacion y todo lo necesario para su correcta ejecución</t>
  </si>
  <si>
    <t>11.18</t>
  </si>
  <si>
    <t>Tapa shut acero inoxidable AISI 304. Marco elaborado en lámina calibre 18 (80X70 CM)</t>
  </si>
  <si>
    <t>11.17</t>
  </si>
  <si>
    <t>ML</t>
  </si>
  <si>
    <t>Suministro, transporte e instalacion de pasamanos en acero inoxidable - deslizante de 2" en calibre 16. incluye suministro, transporte, y todo lo necesario para su correcta ejecución</t>
  </si>
  <si>
    <t>11.16</t>
  </si>
  <si>
    <t>Suministro, transporte e instalacion de baranda en acero inoxidable en postes de 1" 1/2 calibre16, deslizante de 2" en calibre 16, 3 tubulares intermedios de 1" 1/2 en calibre 16. incluye suministro, transporte, y todo lo necesario para su correcta ejecución</t>
  </si>
  <si>
    <t>11.15</t>
  </si>
  <si>
    <t>Suministro, transporte e instalacion de divisones en acero inoxidable tipo cantiliver calibre 14.</t>
  </si>
  <si>
    <t>11.14</t>
  </si>
  <si>
    <t>Suministro, transporte e instalacion de celosia C40 de aluzin con remates de 232 mm y estructura de  soporte en tubular de aluminio de 3* 1 1/2"</t>
  </si>
  <si>
    <t>11.13</t>
  </si>
  <si>
    <t>Suministro, transporte e instalacion de revestimiento screenpanel 581 perforado, de aluzin, 8mm con perfil guia y estructura de soporte en tubular de aluminio de 3* 1 1/2"</t>
  </si>
  <si>
    <t>11.12</t>
  </si>
  <si>
    <t>Suministro, transporte e instalacion de cortasol panel quadrobrise trapezoidal XLST 95*300, color apariencia madera natural, estructura de soporte en tubular de 3* 1 1/2"</t>
  </si>
  <si>
    <t>11.11</t>
  </si>
  <si>
    <t xml:space="preserve">Suministro, transporte e instalacion de puerta  enrollable tipo solida  P06 - en lamina de acero galvanizado calibre 22, topes windlock de seguridad antideslizamientos zincados para los flejes, bottombar inferior con cerradura especial para puerta enrollable sistema de balanceo cerrado tubo estructural de 4 “ resortes internos para 15.000 ciclos de duración,  platos de montaje en acero hr de 3/16 «- 1/4» de espesor con rodamientos autolubricados, accionamiento mecanico mediante motor kj600, con capacidad máxima para 600 kilos, acabado en pintura horneada electrostática poliester de alta duración, color según diseño (Medidas 3,90 x 3.45 m) </t>
  </si>
  <si>
    <t>11.10</t>
  </si>
  <si>
    <t xml:space="preserve">Suministro, transporte e instalacion de puerta  batiente  en aluminio TIPO P05 - Rejilla en aluminio anonizado, marco en lamina de aluminio, manija de palanca, (Medidas 1.75 x 3.00 m) </t>
  </si>
  <si>
    <t>11.9</t>
  </si>
  <si>
    <t xml:space="preserve">Suministro, transporte e instalacion de puerta  batiente  en aluminio TIPO P04 - Rejilla en aluminio anonizado, marco en lamina de aluminio, manija de palanca, (Medidas 1.15 x 3.00 m) </t>
  </si>
  <si>
    <t>11.8</t>
  </si>
  <si>
    <t xml:space="preserve">Suministro, transporte e instalacion de puerta batiente en aluminio TIPO P03 - Rejilla en aluminio anonizado, marco en lamina de aluminio, manija de palanca, (Medidas 1.80 x 3.00 m) </t>
  </si>
  <si>
    <t>11.7</t>
  </si>
  <si>
    <t xml:space="preserve">Suministro, transporte e instalacion de puerta entamborada batiente en aluminio TIPO P02 - Hoja en aluminio color natural, marco en lamina de aluminio, manija de palanca, (Medidas 1.10 x 2.70 m) </t>
  </si>
  <si>
    <t>11.6</t>
  </si>
  <si>
    <t xml:space="preserve">Suministro, transporte e instalacion de puerta entamborada batiente en aluminio TIPO P01 - Hoja en aluminio color natural, marco en lamina de aluminio, mirilla en vidrio laminado 3 +3, manija de palanca, (Medidas 1.10 x 2.70 m) </t>
  </si>
  <si>
    <t>11.5</t>
  </si>
  <si>
    <t>Suministro, transporte e instalacion de ventana en aluminio TIPO V04 -color natural (Medidas 1,85 x 0,80 m) Sistema 5020 .Vidrio laminado 3 +3 liso transparente.</t>
  </si>
  <si>
    <t>11.4</t>
  </si>
  <si>
    <t>Suministro, transporte e instalacion de ventana en aluminio TIPO V03 -color natural (Medidas 3,15 x 0,80 m) Sistema 5020 .Vidrio laminado 3 +3 liso transparente.</t>
  </si>
  <si>
    <t>P</t>
  </si>
  <si>
    <t>Suministro, transporte e instalacion de ventana en aluminio TIPO V02 -color natural (Medidas 7,55 x 0,80 m) Sistema 5020 .Vidrio laminado 3 +3 liso transparente.</t>
  </si>
  <si>
    <t>11.2</t>
  </si>
  <si>
    <t>Suministro, transporte e instalacion de ventana en aluminio TIPO V01 -color natural (Medidas 8.90 x 2.70 m) Sistema 8025 .Vidrio laminado 4 +4 liso transparente - filtro solar</t>
  </si>
  <si>
    <t>11.1</t>
  </si>
  <si>
    <t>CARPINTERIA (METALICA, ALUMINIO, MADERA, ACERO ,VIDRIO, DIVISIONES Y OTROS )</t>
  </si>
  <si>
    <t xml:space="preserve">Placa maciza para mesones en concreto de 2500 psi para repisa e=7 cm , </t>
  </si>
  <si>
    <t>Pintura epoxica o similar, a dos manos</t>
  </si>
  <si>
    <t>Meson prefabricado en granito xangui 20 mm, brillado y pulido</t>
  </si>
  <si>
    <t>10.8</t>
  </si>
  <si>
    <t>Enchape ceramico pared jaya blanco, uso institucional, de primera calidad, formato 25x 35 o similar. (Lineal - Ancho &lt; 0.40m).</t>
  </si>
  <si>
    <t>10.7A</t>
  </si>
  <si>
    <t>Enchape ceramico pared jaya blanco, uso institucional, de primera calidad, formato 25x 35 o similar.</t>
  </si>
  <si>
    <t>10.7</t>
  </si>
  <si>
    <t>Construcción de filos o dilataciones en estuco plastico, incluye filo plastico microperforado</t>
  </si>
  <si>
    <t>10.6B</t>
  </si>
  <si>
    <t>Suministro y construcción de carteras de estuco plástico acrilico para muro  (Lineal - Ancho &lt; 0.40m).</t>
  </si>
  <si>
    <t>10.6A</t>
  </si>
  <si>
    <t>Estuco plastico acrilico</t>
  </si>
  <si>
    <t>10.6</t>
  </si>
  <si>
    <t>Pintura tipo koraza  o similar color gris basalto para exteriores, a 3 manos</t>
  </si>
  <si>
    <t>10.5</t>
  </si>
  <si>
    <t>Pintura tipo koraza color blanco o similar para exteriores, a 3 manos</t>
  </si>
  <si>
    <t>10.4</t>
  </si>
  <si>
    <t>Pintura sobre muro - vinilo tipo 1, a tres manos</t>
  </si>
  <si>
    <t>10.3</t>
  </si>
  <si>
    <t>Repello liso sobre muros. Mortero 1:4  e=  2 cm. (Lineal - Ancho &lt; 0.40m). (Incluye dilataciones)</t>
  </si>
  <si>
    <t>10.2A</t>
  </si>
  <si>
    <t>Repello liso sobre muros. Mortero 1:4  e=  2 cm (Incluye dilataciones)</t>
  </si>
  <si>
    <t>10.2</t>
  </si>
  <si>
    <t>Repello liso sobre muros . Mortero 1:4  impermeabilizado e=  2 cm. (Lineal - Ancho &lt; 0.40m) (Incluye dilataciones)</t>
  </si>
  <si>
    <t>10.1A</t>
  </si>
  <si>
    <t>Repello liso sobre muros . Mortero 1:4  i mpermeabilizadoe=  2 cm. (Incluye dilataciones)</t>
  </si>
  <si>
    <t>10.1</t>
  </si>
  <si>
    <t>PINTURA Y ACABADO DE MUROS</t>
  </si>
  <si>
    <t>Aplicaciòn de pintura reflectiva de aluminio Alumol o similar</t>
  </si>
  <si>
    <t>9.7</t>
  </si>
  <si>
    <t>Suministro e instalacion de puntos de anclaje (Orbit de un perno en acero Inoxidable) en terraza, directo a losa, fabricados y certificados por ORBIT.</t>
  </si>
  <si>
    <t>9.6</t>
  </si>
  <si>
    <t>Cieloraso  en lamina  yeso carton 1/2" tipo RH o similar. Incluye suminsitro, transporte, instalacion, perfilería de acero galvanizado, cinta de papel o de malla, masilla, tornillería y todo lo necesario para su correcta instalaciòn y pintura</t>
  </si>
  <si>
    <t xml:space="preserve">9.5 </t>
  </si>
  <si>
    <t>Media caña en mortero impermeabilizado 1:3 h= 8 cm</t>
  </si>
  <si>
    <t>Impermeabilizacion con membrana  de PVC para cubiertas expuestas espesor 1.2mm. Incluye remates y filos</t>
  </si>
  <si>
    <t>KG</t>
  </si>
  <si>
    <t>Acero estructural para cubiertas (según diseño), incluye sistema de limpieza SSPC - SP3, imprimante alquídico con espesor de 3mils y esmalte alquídico con espesor de 3mils.</t>
  </si>
  <si>
    <t>Suministro e instalacion de cubierta en policarbonato alveolar 8 mm Color Silver o similiar</t>
  </si>
  <si>
    <t>CUBIERTAS - IMPERMEABILIZACIONES - CIELO RASOS</t>
  </si>
  <si>
    <t>un</t>
  </si>
  <si>
    <t>SUMINISTRO E INSTALACION DE ROCIADOR PENDENT/UP RIGHT-QR- COBERTURA ESTANDAR + ESCUDO</t>
  </si>
  <si>
    <t>8,14,2</t>
  </si>
  <si>
    <t>PÙNTO HIDRAULICO DE ROCIADOR D= 1"</t>
  </si>
  <si>
    <t>8,14,1</t>
  </si>
  <si>
    <t>ROCIADORES</t>
  </si>
  <si>
    <t>UN</t>
  </si>
  <si>
    <t>VALVULA DE CONTROL, DRENAJE Y PRUEBA D= 1"</t>
  </si>
  <si>
    <t>8,13,4</t>
  </si>
  <si>
    <t>SUMINISTRO E INSTALACION DE ESTACION DE CONTROL Y DRENAJE 1.1/2" (VALVULA DE CONTROL UL-FM, SENSOR DE FLUJO, CHEQUE RANURADO Y MANOMETRO DE CONTROL) D= 1.1/2"</t>
  </si>
  <si>
    <t>8,13,3</t>
  </si>
  <si>
    <t>SUMINISTRO E INSTALACION DE SIAMESA ENTRADA 4X2.1/2"X2,1/2"</t>
  </si>
  <si>
    <t>8,13,2</t>
  </si>
  <si>
    <t>SUMINISTRO E INSTALACION DE SALIDA DE BOMBEROS (VALVULA ANGULAR D= 2.1/2")</t>
  </si>
  <si>
    <t>8,13,1</t>
  </si>
  <si>
    <t>VALVULAS Y GABINETES</t>
  </si>
  <si>
    <t>SUMINISTRO E INSTALACION DE TUBERIA AN SCH 40 (INCLUYE ACCESORIOS+ABRAZADERAS)  D= 1"</t>
  </si>
  <si>
    <t>8,12,8</t>
  </si>
  <si>
    <t>SUMINISTRO E INSTALACION DE TUBERIA AN SCH 10 (INCLUYE ACCESORIOS+COUPLING+ABRAZADERAS) D= 1 1/4"</t>
  </si>
  <si>
    <t>8,12,7</t>
  </si>
  <si>
    <t>SUMINISTRO E INSTALACION DE TUBERIA AN SCH 10 (INCLUYE ACCESORIOS+COUPLING+ABRAZADERAS) D= 1 1/2"</t>
  </si>
  <si>
    <t>8,12,6</t>
  </si>
  <si>
    <t>SUMINISTRO E INSTALACION DE TUBERIA AN SCH 10 (INCLUYE ACCESORIOS+COUPLING+ABRAZADERAS) D= 2"</t>
  </si>
  <si>
    <t>8,12,5</t>
  </si>
  <si>
    <t>SUMINISTRO E INSTALACION DE TUBERIA AN SCH 10 (INCLUYE ACCESORIOS+COUPLING+ABRAZADERAS) D= 2 2 1/2"</t>
  </si>
  <si>
    <t>8,12,4</t>
  </si>
  <si>
    <t>SUMINISTRO E INSTALACION DE TUBERIA AN SCH 10 (INCLUYE ACCESORIOS+COUPLING+ABRAZADERAS) D= 3"</t>
  </si>
  <si>
    <t>8,12,3</t>
  </si>
  <si>
    <t>SUMINISTRO E INSTALACION DE TUBERIA AN SCH 10 (INCLUYE ACCESORIOS+COUPLING+ABRAZADERAS) D= 4"</t>
  </si>
  <si>
    <t>8,12,2</t>
  </si>
  <si>
    <t>SUMINISTRO E INSTALACION DE TUBERIA AN SCH 10 (INCLUYE ACCESORIOS+COUPLING+ABRAZADERAS) D= 6"</t>
  </si>
  <si>
    <t>8,12,1</t>
  </si>
  <si>
    <t>REDES CONTRA INCENDIO</t>
  </si>
  <si>
    <t>RED CONTRA INCENDIO</t>
  </si>
  <si>
    <t>M3</t>
  </si>
  <si>
    <t>SUMINISTRO Y CONFORMACION DE CAMA DE ARENA TUBERIA CON ARENA DE RIO</t>
  </si>
  <si>
    <t>8.10.5</t>
  </si>
  <si>
    <t>Cargue mecanico transporte y disposicion final de escombros a una distancia max 15 km)</t>
  </si>
  <si>
    <t>8.10.4</t>
  </si>
  <si>
    <t>Relleno en material tipo recebo B400  norma invias y compactado mecanicamente. min =90% PM</t>
  </si>
  <si>
    <t>8.10.3</t>
  </si>
  <si>
    <t>RELLENO CON MATERIAL SELECCIONADO DE LA EXCAV.</t>
  </si>
  <si>
    <t>8.10.2</t>
  </si>
  <si>
    <t>EXCAVACION MANUAL EN MATERIAL COMUN ENTRE 0-2 M DE PROFUNDIDAD</t>
  </si>
  <si>
    <t>8.10.1</t>
  </si>
  <si>
    <t>MOVIMIENTO DE TIERRAS</t>
  </si>
  <si>
    <t>CONEXIÓN AGUAS RESIDUALES A POZO EXISTENTE</t>
  </si>
  <si>
    <t>8.8.3</t>
  </si>
  <si>
    <t>CARCAMO DE AGUAS LLUVIAS EN CONCRETO DE 3000 PSI - 20X15cm</t>
  </si>
  <si>
    <t>8.8.2</t>
  </si>
  <si>
    <t>CAJAS DE INSP. EN MAMPOSTERIA Prof Max=1,20 (50X50)</t>
  </si>
  <si>
    <t>8.8.1</t>
  </si>
  <si>
    <t>CONSTRUCCIONES EN MAMPOSTERIA,CONCRETO Y OTROS</t>
  </si>
  <si>
    <t>SUMINISTRO E INSTALACION DE EQUIPO EYECTOR AGUAS RESIDUALES  (Q=2,03 Lt/s y P=5,2mca)</t>
  </si>
  <si>
    <t>8.7.4</t>
  </si>
  <si>
    <t>SUMINISTRO E INSTALACION DE TUBERIA PVCP  RDE 21+ACCESORIOS D= 2"</t>
  </si>
  <si>
    <t>8.7.3</t>
  </si>
  <si>
    <t>SUMINISTRO E INSTALACION DE VALVULA DE CORTE PVC D= 2"</t>
  </si>
  <si>
    <t>8.7.2</t>
  </si>
  <si>
    <t>SUMINISTRO E INSTALACION DE VALVULA  CHEQUE TIPO BOLA D= 2"</t>
  </si>
  <si>
    <t>8.7.1</t>
  </si>
  <si>
    <t>POZO EYECTOR CUARTO DE BOMBAS</t>
  </si>
  <si>
    <t>SUMINISTRO E INSTALACION DE SISTEMA DE BOMBEO INCLUYE EQUIPO PRESION AGUA FRIA POTABLE CON VARIADOR DE VELOCIDAD (Q=5,56 Lt/s y P=34 mca) (Incluye Mano de obra y suministro de: Tuberia y Acccesorios en Acero Inoxidable, Valvulas de Pie, Vavulas de Control, Cheques, Juntas de Expansion Borracha, Manometros, Flotador Mecanico, y todo lo necesario para su correcta ejecuciòn)</t>
  </si>
  <si>
    <t>8.6.1</t>
  </si>
  <si>
    <t xml:space="preserve">CUARTO DE BOMBAS AGUA  POTABLE </t>
  </si>
  <si>
    <t>SUMINISTRO E INSTALACION DE VALVULA PASO DIRECTO RED WHITE TIPO PESADO D= 1 1/4"</t>
  </si>
  <si>
    <t>8,5,3</t>
  </si>
  <si>
    <t>SUMINISTRO E INSTALACION DE VALVULA PASO DIRECTO RED WHITE TIPO PESADO D= 1"</t>
  </si>
  <si>
    <t>8,5,2</t>
  </si>
  <si>
    <t>SUMINISTRO E INSTALACION DE VALVULA PASO DIRECTO RED WHITE TIPO PESADO D= 1/2"</t>
  </si>
  <si>
    <t>8,5,1</t>
  </si>
  <si>
    <t>VALVULAS Y CHEQUES REDES DE DISTRIBUCION</t>
  </si>
  <si>
    <t>SUMINISTRO E INSTALACION DE TRAGANTES TCI 3"-4" TIPO CUPULA EN ALUMINIO</t>
  </si>
  <si>
    <t>8.4.9</t>
  </si>
  <si>
    <t>SUMINISTRO E INSTALACION DE JUNTAS DE EXPANSION PVCS D= 6"</t>
  </si>
  <si>
    <t>8.4.8</t>
  </si>
  <si>
    <t>SUMINISTRO E INSTALACION DE JUNTAS DE EXPANSION PVCS D= 4"</t>
  </si>
  <si>
    <t>8.4.7</t>
  </si>
  <si>
    <t>SUMINISTRO E INSTALACION DE TUBERIA PVC-SANITARIA  D= 6"</t>
  </si>
  <si>
    <t>8.4.6</t>
  </si>
  <si>
    <t>MI</t>
  </si>
  <si>
    <t>SUMINISTRO E INSTALACION DE TUBERIA PVC-LIVIANA D= 4"</t>
  </si>
  <si>
    <t>8.4.5</t>
  </si>
  <si>
    <t>SUMINISTRO E INSTALACION DE TUBERIA PVC-SANITARIA  D= 4"</t>
  </si>
  <si>
    <t>8.4.4</t>
  </si>
  <si>
    <t>SUMINISTRO E INSTALACION DE TUBERIA  PVC-SANITARIA  D= 3"</t>
  </si>
  <si>
    <t>8.4.3</t>
  </si>
  <si>
    <t>SUMINISTRO E INSTALACION DE TUBERIA PVC-LIVIANA+ACCESORIOS D= 2"</t>
  </si>
  <si>
    <t>8.4.2</t>
  </si>
  <si>
    <t>SUMINISTRO E INSTALACION DE TUBERIA PVC-SANITARIA+ACCESORIOS D= 2"</t>
  </si>
  <si>
    <t>8.4.1</t>
  </si>
  <si>
    <t xml:space="preserve">REDES DE AGUAS RESIDUALES Y LLUVIAS (PVCS)   </t>
  </si>
  <si>
    <t xml:space="preserve">SUMINISTRO TRANSPORTE E INSTALACION DE VALVULAS DE ADMISIÓN DE AIRE MINIVENT D=2" </t>
  </si>
  <si>
    <t>8.3.10</t>
  </si>
  <si>
    <t>PUNTOS SANITARIAS PARA CODO AGUAS LLUVIAS D= 4"</t>
  </si>
  <si>
    <t>8.3.9</t>
  </si>
  <si>
    <t>PUNTOS SANITARIAS PARA CODO INVERTIDO AR D= 4"</t>
  </si>
  <si>
    <t>8.3.8</t>
  </si>
  <si>
    <t>PUNTOS SANITARIAS PARA SIFON DE PISO AR D= 4"</t>
  </si>
  <si>
    <t>8.3.7</t>
  </si>
  <si>
    <t>PUNTOS SANITARIAS PARA SIFON DE PISO AR D= 3"</t>
  </si>
  <si>
    <t>8.3.6</t>
  </si>
  <si>
    <t>PUNTOS SANITARIAS PARA SIFON DE PISO AR D= 2"</t>
  </si>
  <si>
    <t>8.3.5</t>
  </si>
  <si>
    <t>PUNTOS SANITARIAS PARA POCETAS DE ASEO D= 2"</t>
  </si>
  <si>
    <t>8.3.4</t>
  </si>
  <si>
    <t>PUNTOS SANITARIAS PARA ORINALES D= 2"</t>
  </si>
  <si>
    <t>8.3.3</t>
  </si>
  <si>
    <t>PUNTOS SANITARIAS PARA LA VAMANOS  D= 2"</t>
  </si>
  <si>
    <t>8.3.2</t>
  </si>
  <si>
    <t>PUNTOS SANITARIAS PARA SANITARIOS  D= 4"</t>
  </si>
  <si>
    <t>8.3.1</t>
  </si>
  <si>
    <t>PUNTOS SANITARIAS  (PVCS)</t>
  </si>
  <si>
    <t>SUMINISTRO E INSTALACION DE TUBERIA PVC-P RDE 21+ACCESORIOS  D= 2 1/2"</t>
  </si>
  <si>
    <t>8.2.7</t>
  </si>
  <si>
    <t>SUMINISTRO E INSTALACION DE TUBERIA PVC-P RDE 21+ACCESORIOS  D= 2"</t>
  </si>
  <si>
    <t>8.2.6</t>
  </si>
  <si>
    <t>SUMINISTRO E INSTALACION DE TUBERIA PVC-P RDE 21+ACCESORIOS D= 1 1/2"</t>
  </si>
  <si>
    <t>8.2.5</t>
  </si>
  <si>
    <t>SUMINISTRO E INSTALACION DE TUBERIA PVC-P RDE 21+ACCESORIOS D= 1 1/4"</t>
  </si>
  <si>
    <t>8.2.4</t>
  </si>
  <si>
    <t>SUMINISTRO E INSTALACION DE TUBERIA P VC-P RDE 13+ACCESORIOS D=1"</t>
  </si>
  <si>
    <t>8.2.3</t>
  </si>
  <si>
    <t>SUMINISTRO E INSTALACION DE TUBERIA PVC-P RDE 11.5+ACCESORIOS D=3/4"</t>
  </si>
  <si>
    <t>8.2.2</t>
  </si>
  <si>
    <t>SUMINISTRO E INSTALACION DE TUBERIA PVC-P RDE  9+ACCESORIOS D=1/2"</t>
  </si>
  <si>
    <t>8.2.1</t>
  </si>
  <si>
    <t>REDES DE AGUA FRIA PVC P</t>
  </si>
  <si>
    <t>PUNTO HIDRAULICOS  D= 1"</t>
  </si>
  <si>
    <t>8.1.2</t>
  </si>
  <si>
    <t>PUNTO HIDRAULICOS  D= 1/2"</t>
  </si>
  <si>
    <t>8.1.1</t>
  </si>
  <si>
    <t>PUNTOS HIDRAULICOS AGUA FRIA PVCP (desde Cielo Raso h=2.3 m o paral de piso)</t>
  </si>
  <si>
    <t>8.1</t>
  </si>
  <si>
    <t>INSTALACIONES HIDROSANITARIAS - RED CONTRA INCENDIOS</t>
  </si>
  <si>
    <t>8.0</t>
  </si>
  <si>
    <t>Camara de video POE  AXIS M3116-LVE  domo</t>
  </si>
  <si>
    <t>7.9.3</t>
  </si>
  <si>
    <t>Salida camara video en tuberia metalica EMT  3/4" cable UTP CAT6A</t>
  </si>
  <si>
    <t>7.9.2</t>
  </si>
  <si>
    <t>Suministro e instalacion consola control camaras video grabadora disco.</t>
  </si>
  <si>
    <t>7.9.1</t>
  </si>
  <si>
    <t>CAMARAS VIGILANCIA</t>
  </si>
  <si>
    <t>Suministro e instalacion estacion manual incendio</t>
  </si>
  <si>
    <t>7.8.5</t>
  </si>
  <si>
    <t>Suministro e instalacion sensor humo</t>
  </si>
  <si>
    <t>7.8.4</t>
  </si>
  <si>
    <t>Suministro e instalacion  luz estroboscopica alarma incendio</t>
  </si>
  <si>
    <t>7.8.3</t>
  </si>
  <si>
    <t>salida  sensores de humo -  luz estroboscopica / estacion alarma en tuberia EMT 3/4" cable FLP 2X18 cajas RAWELL</t>
  </si>
  <si>
    <t>7.8.2</t>
  </si>
  <si>
    <t>Suministro e instalacion ESTACION MONITOREO SENSORES HUMO RCI</t>
  </si>
  <si>
    <t>7.8.1</t>
  </si>
  <si>
    <t>SENSORES DE HUMO RCI</t>
  </si>
  <si>
    <t xml:space="preserve">Suministro e instalacion 10GBASE-LR SFP module  </t>
  </si>
  <si>
    <t>7.7.15</t>
  </si>
  <si>
    <t>Suministro e instalación  bandeja F.O / 3 paneles modulares de acoples para conectores de fibra óptica (SNAPS), tipo de conector LC/ FUSIONAR 12 HILOS en cada bandeja /incluye los pigtels</t>
  </si>
  <si>
    <t>7.7.14</t>
  </si>
  <si>
    <t xml:space="preserve">Suministro e instalacion  fibra optica monomodo 12 hilos  por bandeja  </t>
  </si>
  <si>
    <t>7.7.13</t>
  </si>
  <si>
    <t>Suministro e instalacion UPS TRIFASICA 10 KVA 208/120V TRUE oNLINE con BYPASS</t>
  </si>
  <si>
    <t>7.7.11</t>
  </si>
  <si>
    <t>Suministro e instalacion pach cord 3 mt cat 6A  todos los elementos mono marca</t>
  </si>
  <si>
    <t>7.7.9</t>
  </si>
  <si>
    <t>Suministro e instalacion pach cord 1 mt cat 6A  todos los elementos mono marca</t>
  </si>
  <si>
    <t>7.7.8</t>
  </si>
  <si>
    <t>Suministro e instalacion pachpanel de 48 puertos cat 6A  todos los elementos mono marca</t>
  </si>
  <si>
    <t>7.7.7</t>
  </si>
  <si>
    <t>certificación puntos de datos</t>
  </si>
  <si>
    <t>7.7.6</t>
  </si>
  <si>
    <t>Alimentador para UPS 10 KVA  - 4#8 + 1#8(T) desde TDG</t>
  </si>
  <si>
    <t>7.7.5</t>
  </si>
  <si>
    <t>Suministro e instalacion de rack de datos ABIERTO de 24 RU con 1 multitomas</t>
  </si>
  <si>
    <t>7.7.4</t>
  </si>
  <si>
    <t>Alimentadores para circuitos de iluminacion y tomas 3 #12 por bandeja marquillas</t>
  </si>
  <si>
    <t>7.7.3</t>
  </si>
  <si>
    <t>Salida tomacorriente regulado 3x12 awg cable Cu por ducto y 	tuberia PVC Toma tierra aislad</t>
  </si>
  <si>
    <t>7.7.2</t>
  </si>
  <si>
    <t>Salida de datos sencilla por ducto y tubo cable UTP CAT 6A fase plate / jack cat6A tuberia EMT 3/4"/ todos los elementos mono marca</t>
  </si>
  <si>
    <t>7.7.1</t>
  </si>
  <si>
    <t>RED DE DATOS</t>
  </si>
  <si>
    <t>Ssistema proteccion contra descargas atmosfericas 29 und Puntas captadora de aluminio tipo franklin 4000mm x16mm-/29 und Platina sobre cubierta metalica para base de punta captadora 250 mts Alambron de aluminio 8 mm /130mts Cable de cobre #2 DD/ 250 und Soporte sobre cubierta metalica para alambron/ 13 und conector 4 vias para almabron/ 10 Grapa doble ala  Sujecion 5 und tubo IMC 1"/ 5 und Grapa bimetalica/5 und Varilla de Cu de 5/8" x 2,4m/5 und caja Resgistro prefabricadas 30x30x30cm/Soldadura exotermica con tratamiento de terreno para conexión de bajantes a la varilla de coble/Montaje e instalacion sistema de proteccion de desacargas atmosféricas según planos x edificio instalacion de cable de Cu DD # 2 para SPT del apantallamiento- enterrado sin tuberia a 50 cm de profundidad/Soldadura exotermica  para conexión de cable del SPT  adicionales colas</t>
  </si>
  <si>
    <t>7.6.1</t>
  </si>
  <si>
    <t>PROTECCION DESCARGAS ATMOSFERICAS</t>
  </si>
  <si>
    <t>Suministro e instalación  control alumbrado rele ZELIO 6 puertos  en caja de 20 x 20 cm</t>
  </si>
  <si>
    <t>7.5.20</t>
  </si>
  <si>
    <t>Suministro e instalación luminaria SALIDA EMERGENCIA 2W</t>
  </si>
  <si>
    <t>7.5.19</t>
  </si>
  <si>
    <t>Suministro e instalación luminaria EMERGENCIA  ALENA 2 W 	600Lm</t>
  </si>
  <si>
    <t>7.5.18</t>
  </si>
  <si>
    <t>Suministro e instalación luminaria CILINDRO HOME 100X150 7W 	600Lm</t>
  </si>
  <si>
    <t>7.5.17</t>
  </si>
  <si>
    <t>Suministro e instalación luminaria DELTA LENS 1220X140X90 	26W</t>
  </si>
  <si>
    <t>7.5.16</t>
  </si>
  <si>
    <t>Suministro e instalación luminaria IT100 AQ1260X120X82 	2X18W=36W 2100Lm</t>
  </si>
  <si>
    <t>7.5.15</t>
  </si>
  <si>
    <t>Suministro e instalación luminaria ECO 610X120X50 LED 1 	2X10W= 20W 1100 Lm</t>
  </si>
  <si>
    <t>7.5.14</t>
  </si>
  <si>
    <t>Suministro e instalacion luminaria ECO 1220X67X54 LED 1  2X18 	W=36 W 2100 Lm</t>
  </si>
  <si>
    <t>7.5.13</t>
  </si>
  <si>
    <t>Suministro e instalacion luminaria ECO 1220X120X50 LED 1  2X18 W=36W 2100 Lm</t>
  </si>
  <si>
    <t>7.5.12</t>
  </si>
  <si>
    <t>Suministro e instalacion luminaria IF NORMA II 2T NM06CR 1220X80X40  LED 3 75 W 2100 Lm</t>
  </si>
  <si>
    <t>7.5.11</t>
  </si>
  <si>
    <t>Suministro e instalacion luminaria CORAL L11 600X120  LED 8 75W  1100 Lm</t>
  </si>
  <si>
    <t>7.5.10</t>
  </si>
  <si>
    <t>Suministro e instalacion luminaria CORAL L11 900X120 LED 8 75W  1100 Lm</t>
  </si>
  <si>
    <t>7.5.9</t>
  </si>
  <si>
    <t>Salidas para Tomacorriente secadores manos. en tuberia PVC (SCH-40)y cable#12 ductos PVC de 1/2" y/o 3/4", con accesorios cable Cu 3#12 THHN,cajas metalicas  octogonales  / conectores roscados/SALIDA en  caja metalica 2 x4 con tomacorriente doble.</t>
  </si>
  <si>
    <t>7.5.8</t>
  </si>
  <si>
    <t>Salidas para INTERRUPTOR DOBLE. en tuberia PVC (sch40) y cable#12(LS TC) en tuberia PVC  (sch40)1 /2’ -Incluye interruptor sencillo 15 Amp.  debidamente instalado. Ductos conduit PVC Ø ½’’  con accesorios. Conductores CABLE Cu - THHN, N° 14 AWG THHN     cajas  METALICA  2x4’’ (4x4’’ donde se requiera).empalmes conectores de resorte</t>
  </si>
  <si>
    <t>7.5.7</t>
  </si>
  <si>
    <t>6.	Salidas para INTERRUPTOR SENCILLO . en tuberia PVC (sch40) y cable#12(LS TC) . en tuberia PVC  (sch40)1 /2’ -Incluye interruptor sencillo 15 Amp.  debidamente instalado. Ductos conduiT PVC Ø ½’’  con accesorios. Conductores CABLE Cu - THHN N° 14 AWG –THHN   cajas  METALICA  2x4’’ (4x4’’ donde se requiera).empalmes conectores de resorte.</t>
  </si>
  <si>
    <t>7.5.6</t>
  </si>
  <si>
    <t>Salida sensor de movimiento cable #12 (LS TC ) INCLUYE SENSOR MOVIMIENTO 360 Grados</t>
  </si>
  <si>
    <t>7.5.5</t>
  </si>
  <si>
    <t>Salida tomacorriente doble GFCI 3#12 (LS TC)THHN  EMT 1/2" caja radwell</t>
  </si>
  <si>
    <t>7.5.4</t>
  </si>
  <si>
    <t>Salida tomacorriente doble 3#12 (LS TC)THHN PVC SCH-40 + EMT 1/2" caja radwell ductos PVC (SCH40) de 1/2" y/o 3/4", con con accesorios cable Cu 3#12 (LS TC)THHN,cajas metalicas  2 X 4  en pared / en losa caja radwell/ conectores roscados/ tomacorriente doble con polo a tierra /MARQUILLAS</t>
  </si>
  <si>
    <t>7.5.3</t>
  </si>
  <si>
    <t>Salida lampara emergencia y letrero "SALIDA" / EMT/ cable Cu #12 LS ductos EMT de 1/2" y/o 3/4", con con accesorios cable Cu 3#12 LS TC THHN,cajas metalicas  octogonales  / conectores roscados/SALIDA en  caja metalica 2 x4 con tomacorriente doble para conexion lampara/INCLUYE soporte de caja y tuberia desde losa en varilla roscada 3/8 galvanizada con tuercas y chazo metalico 3/8",/soporte cuelga tuberias para varilla roscada con chazos metalicos</t>
  </si>
  <si>
    <t>7.5.2</t>
  </si>
  <si>
    <t>Ssalida de iluminacion para lamparas  tipo led/ Tuberia EMT/cable 3#12 (LS TC) THHN ductos EMT de 1/2" y/o 3/4", con con accesorios c,cajas metalicas  2 X4 RADWELL   / conectores roscados/ con tomacorriente doble para conexion lampara/Soporte tuberia con riel chanel en losa con grapa doble ala./soporte cuelga tuberias para varilla roscada con chazos metalicos</t>
  </si>
  <si>
    <t>7.5.1</t>
  </si>
  <si>
    <t>LIMUMINACION Y TOMAS</t>
  </si>
  <si>
    <t xml:space="preserve">Sumnistro e instalación tuberia IMC 1" a la vista </t>
  </si>
  <si>
    <t>7.4.16</t>
  </si>
  <si>
    <t xml:space="preserve">Sumnistro e instalación tuberia EMT 1" a la vista </t>
  </si>
  <si>
    <t>7.4.15</t>
  </si>
  <si>
    <t xml:space="preserve">Sumnistro e instalación tuberia EMT 1-1/2" a la vista </t>
  </si>
  <si>
    <t>7.4.14</t>
  </si>
  <si>
    <t>Sumnistro e instalación tuberia PVC 1"por piso</t>
  </si>
  <si>
    <t>7.4.13</t>
  </si>
  <si>
    <t>Suministro e instalacion ducto metalico 14  x 7 cm x 2,4 mts  con division</t>
  </si>
  <si>
    <t>7.4.12</t>
  </si>
  <si>
    <t>cable tierra desnudo #6 Cu por ducto metalico aterrizaje con grapa Cu 1,5 mts</t>
  </si>
  <si>
    <t>7.4.11</t>
  </si>
  <si>
    <t>Suministro e instalacion ducto metalico 20 x 10 cm x 2,4 mts  con  con division</t>
  </si>
  <si>
    <t>7.4.10</t>
  </si>
  <si>
    <t>Suministro e instalacion soporte en riel chanel para  bandejas</t>
  </si>
  <si>
    <t>7.4.9</t>
  </si>
  <si>
    <t>Alimentador Ascensor  3 #6 THHN (LS TC)+ 1#6 THHN (LS TC)+ 1#8 1#8 (T)THHN(LS TC) x tubo 1-1/2"EMT con cajas de paso 10x 10 e interruptor caja moldeada  3x 30 A riel en caja 40 x 40 cm</t>
  </si>
  <si>
    <t>7.4.8</t>
  </si>
  <si>
    <t>Alimentadores a tabler 1#8 THHN (LS TC)+ 1#8 (T) THHN (LS TC) + 1#8 THHN(LS TC) por ducto</t>
  </si>
  <si>
    <t>7.4.7</t>
  </si>
  <si>
    <t>Alimentador A  tableros 3 #6 THHN (LS TC)+ 1#6 THHN (LS TC)+ 1#8 THHN(LS TC)</t>
  </si>
  <si>
    <t>7.4.6</t>
  </si>
  <si>
    <t>Suministro e instalacion tablero 1F-3H - 4 circuitos marquillas</t>
  </si>
  <si>
    <t>7.4.5</t>
  </si>
  <si>
    <t>Suministro e instalacion int termomag enchufar 2 x 20 A</t>
  </si>
  <si>
    <t>7.4.4</t>
  </si>
  <si>
    <t>Suministro e instalacion int termomag enchufar 1x 20 A</t>
  </si>
  <si>
    <t>7.4.3</t>
  </si>
  <si>
    <t>Suministro e instalacion tablero 3F-5H - 12 Circuitos espacio totalizador marquillas</t>
  </si>
  <si>
    <t>7.4.2</t>
  </si>
  <si>
    <t>Suministro e instalacion tablero 3F-5H - 18 Circuitos espacio totalizador marquillas</t>
  </si>
  <si>
    <t>7.4.1</t>
  </si>
  <si>
    <t>ALIMENTADORES Y TABLEROS</t>
  </si>
  <si>
    <t>Suministro e instalacion int termomag enchufar 3x 20 A y 3 x 15 A</t>
  </si>
  <si>
    <t>7.3.12</t>
  </si>
  <si>
    <t>Suministro e instalacion interrup termomag caja moldeada 3 x 40A o 3 x 30 A</t>
  </si>
  <si>
    <t>7.3.11</t>
  </si>
  <si>
    <t>7.3.10</t>
  </si>
  <si>
    <t>Alimentador bomba TBOMBAS 3#8 THHN(LS TC)+1#8 THHN(LS TC) + 1#8 THHN(LS TC)</t>
  </si>
  <si>
    <t>7.3.9</t>
  </si>
  <si>
    <t>Canalizacion 1x 1" PVC  conector campana</t>
  </si>
  <si>
    <t>7.3.8</t>
  </si>
  <si>
    <t>Alimentador bomba jockey 3#8 THHN(LS TC)+1#8 THHN(LS TC)</t>
  </si>
  <si>
    <t>7.3.7</t>
  </si>
  <si>
    <t>Canalizacion 1 x 3" PVC (reserva) profundidad 70 cm conector campana en cajas</t>
  </si>
  <si>
    <t>7.3.6</t>
  </si>
  <si>
    <t>Alimentador BI desde transferencia   4#1/0 THHN (LS TC)+ 1#6 (T) THHN (LS TC) por ducto borne terminal  ponchar/sellado de tuberia en cajas / marquilla identificacion en cajas y salida y llegada acometida.</t>
  </si>
  <si>
    <t>7.3.5</t>
  </si>
  <si>
    <t>Alimentador BI desde planta emerg 4#2/0 THHN (LS TC)+ 1#6 (T) THHN (LS TC) por ducto</t>
  </si>
  <si>
    <t>7.3.4</t>
  </si>
  <si>
    <t>Alimentador BI desde transform  4#2/0 THHN (LS TC)+ 1#6 (T) THHN (LS TC) por ducto borne terminal 1/0 ponchar/sellado de tuberia en cajas / marquilla identificacion en cajas y salida y llegada acometida.</t>
  </si>
  <si>
    <t>7.3.3</t>
  </si>
  <si>
    <t>Suministro e instalacion transferencia automatica BI 3F 208/120V 42  kVA rele automatismo</t>
  </si>
  <si>
    <t>7.3.2</t>
  </si>
  <si>
    <t>Caja concreto con tapa 60 x60x 100 cm /marco metalico en tapa y caja</t>
  </si>
  <si>
    <t>7,3,1</t>
  </si>
  <si>
    <t>ALIMENTADORES RCI</t>
  </si>
  <si>
    <t>Alimentador planta emerg a tablero concent 2 x3 #3/0 THHN (LS TC)+ 2#3/0 THHN (LS TC) +1#4 THHN (LS TC)(T)/borne terminal  ponchar/sellado de tuberia en cajas / marquilla identificacion en cajas y salida y llegada acometida.</t>
  </si>
  <si>
    <t>7,2,11</t>
  </si>
  <si>
    <t>Suministro e instalacion tablero concentrador planta emergencia TPE tablero concentrador planta emergencia  cofre  con 2 int (3 x 225A + 3x 100 A) 400A barras para conexion alimentadores ./
seg'un plano</t>
  </si>
  <si>
    <t>7,2,10</t>
  </si>
  <si>
    <t xml:space="preserve">Adecuacion caseta planta de emergencia existente/ ampliacion estructura metalica y techo </t>
  </si>
  <si>
    <t>7,2,9</t>
  </si>
  <si>
    <t>Suministro e instalacion planta de emergencia 120 kVA 220-120 V 3F con cab insonoriz de fabrica/tanque de combustible incorporado/obra civil carcamo contension hidrocarburos/motor cummins/prolongación tubo escape saliendo de caseta /</t>
  </si>
  <si>
    <t>7,2,8</t>
  </si>
  <si>
    <t>Suministro e instalacion tablero de distribucion TDG celda de distribucion en Baja Tension (208 V/ uso interior / ,con transferencia automatica con 2  totalizadores generales ajustables de 225 A.-(con disparo automatico)  15 KA-  monitor de red con TC., DPS clase 1, Barrajes de 400 A, para fases, neutro y tierra, INTERRUPTORES (6 und) 3 X 40 A/ (1und) 3 X 50 A /(2 und) 3 X 30 A/(1 UND 2 x 20 A) / 3 reservas cableadas/</t>
  </si>
  <si>
    <t>7,2,7</t>
  </si>
  <si>
    <t>Sistema de puesta a tierra 4 varillas cobre 5/8"x 2,4 mts /cable #2  4 tratamientos de tierra de 15 kg cajas de inspeccion prefabricadas de 30 x 30 cm con tapa-   soldaduras exotermicas - colas para tablero – colas a sistema de proteccion descargas atmosfericas- cola a TDG</t>
  </si>
  <si>
    <t>7,2,6</t>
  </si>
  <si>
    <t>Caja concreto BT con tapa 100 x100x 100 cm /marco metalico en tapa y caja</t>
  </si>
  <si>
    <t>7,2,5</t>
  </si>
  <si>
    <t>Canalizacion 2x 3" PVC +1x3" (reserva) profundidad 70 cm conector campana en cajas</t>
  </si>
  <si>
    <t>7,2,4</t>
  </si>
  <si>
    <t>Alimentador desde planta emerg 2X3 #4/0 THHN (LS TC)+ 2#4/0THHN (LS TC)+ 2#4  (T)</t>
  </si>
  <si>
    <t>7,2,3</t>
  </si>
  <si>
    <t>Acometida a TDG 2x3 #4/0 THHN (LS TC)+ 2#4/0 THHN (LS TC)   +2#4 thhn (t)por ducto 2X3"PVC /bornes terminales #4/0 de ponchar /sellado de tuberia en cajas / marquilla identificacion en cajas y salida y llegada acometida.</t>
  </si>
  <si>
    <t>7,2,2</t>
  </si>
  <si>
    <t>SUMINISTRO E INSTALACION TUBO  IMC 3" X 3 mts CON UNION</t>
  </si>
  <si>
    <t>7,2,1</t>
  </si>
  <si>
    <t>RED BT</t>
  </si>
  <si>
    <t>SUMINISTRO E INSTALACION TRANSFORMADOR 75  kVA 3 F 13200/208/120 V con 3 dps en cuba/ en aceite tipo poste</t>
  </si>
  <si>
    <t>7,1,9</t>
  </si>
  <si>
    <t>UNIDAD CONSTRUCTIVA CORTACIRCUITOS x 3 unidades</t>
  </si>
  <si>
    <t>7,1,8</t>
  </si>
  <si>
    <t>UNIDAD CONSTRUCTIVA PTCT-22</t>
  </si>
  <si>
    <t>7,1,7</t>
  </si>
  <si>
    <t>UNIDAD CONSTRUCTIVA CTT22</t>
  </si>
  <si>
    <t>7,1,6</t>
  </si>
  <si>
    <t>Suministro e instalacion cable ACSR 1/0</t>
  </si>
  <si>
    <t>7,1,5</t>
  </si>
  <si>
    <t>UNIDAD  CONSTRUCTIVA  TSN213PC</t>
  </si>
  <si>
    <t>7,1,4</t>
  </si>
  <si>
    <t>UNIDAD  CONSTRUCTIVA  TSN215C</t>
  </si>
  <si>
    <t>7,1,3</t>
  </si>
  <si>
    <t>Cambio poste nodo de arranque</t>
  </si>
  <si>
    <t>7,1,2</t>
  </si>
  <si>
    <t>SUMINISTRO E INCADO POSTE DE CONCRETO 12 X 1050KG</t>
  </si>
  <si>
    <t>7,1,1</t>
  </si>
  <si>
    <t>RED MT</t>
  </si>
  <si>
    <t xml:space="preserve"> INSTALACIONES ELECTRICAS </t>
  </si>
  <si>
    <t>7.0</t>
  </si>
  <si>
    <t>Suministro, transporte e instalacion de grafil 4 mm para refuerzo horizontal de mamposteria, incluye corte, flejado y amarre</t>
  </si>
  <si>
    <t>6.9</t>
  </si>
  <si>
    <t>Mortero de relleno para dovelas fc= 12.5 MPA</t>
  </si>
  <si>
    <t>6.8</t>
  </si>
  <si>
    <t>Anclaje epoxico para dovelas D=1/2", profundidad del anclaje 8 cm, Long varilla 1/2" = 70 cm, (Incluye acero de refuerzo)</t>
  </si>
  <si>
    <t>Suministro e instalación Marco tipo  C  3 Caras - en superboard e= 8.0 mm + estrcutuctura mas montantes+ acabado en pintura para exteriores color blanco</t>
  </si>
  <si>
    <t>Sumistro e instalacion de perfil tipo Wing marmolizado color blanco</t>
  </si>
  <si>
    <t>6.5</t>
  </si>
  <si>
    <t>Remates sobre muros en concreto de 3.000 psi (0,15 m x 0,20m)  (Incluye acero de refuerzo)</t>
  </si>
  <si>
    <t>6.4</t>
  </si>
  <si>
    <t>Dinteles en concreto reforzado de 3000 psi, (0.15 m x 0,69 m) (Incluye acero de refuerzo)</t>
  </si>
  <si>
    <t>6.3</t>
  </si>
  <si>
    <t>Muro en bloque de cemento N10 - (10x20x40), vertical o similar (Lineal - Ancho &lt; 0.40m)</t>
  </si>
  <si>
    <t>6.2A</t>
  </si>
  <si>
    <t>Muro en bloque de cemento N10 - (10x20x40), vertical o similar</t>
  </si>
  <si>
    <t>6.2</t>
  </si>
  <si>
    <t>Muro en bloque de cemento N12 - (12 x19x39 cm), vertical, tipo estructural o similar (Lineal - Ancho &lt; 0.40m)</t>
  </si>
  <si>
    <t>6.1A</t>
  </si>
  <si>
    <t>Muro en bloque de cemento N12 - (12 x19x39 cm), vertical, tipo estructural o similar</t>
  </si>
  <si>
    <t>6.1</t>
  </si>
  <si>
    <t>MAMPOSTERIA Y ELEMENTOS NO ESTRUCTURALES</t>
  </si>
  <si>
    <t>6.0</t>
  </si>
  <si>
    <t>Cinta antideslizante reflectiva e= 5 cm</t>
  </si>
  <si>
    <t>Bocapuerta en granito pulido ancho = 10 cm</t>
  </si>
  <si>
    <t>Media caña en granito pulido fundido en sitio h: 8cm</t>
  </si>
  <si>
    <t>Allanado mecanico, endurecido, neutro (acabado con allanadora tipo helicoptero)</t>
  </si>
  <si>
    <t>Piso en retal de marmol, en proporcion 80% retal de marmol, incluye dilataciones en pvc doradas, destronque, pulida, brillada, y sellado de piso.</t>
  </si>
  <si>
    <t>5.6</t>
  </si>
  <si>
    <t>Alistado de piso en mortero impermeabilizado 1:3 e=4 cm max</t>
  </si>
  <si>
    <t>5.2</t>
  </si>
  <si>
    <t>Alistado de pisos en mortero 1:3 e=4 cm max</t>
  </si>
  <si>
    <t>5.1</t>
  </si>
  <si>
    <t>PISOS BASES Y ACABADOS</t>
  </si>
  <si>
    <t>5.0</t>
  </si>
  <si>
    <t>Suministro, transporte e instalacion de malla electrosoldada 485 MPA, incluye corte, flejado y amarre (6.0 mm c/0,15 o 6.5 mmc/0,15 según diseños estructural)</t>
  </si>
  <si>
    <t>4.20</t>
  </si>
  <si>
    <t>Suministro, transporte e instalacion de acero de refuerzo 60.000 psi, incluye corte, flejado y amarre</t>
  </si>
  <si>
    <t>Descabece de pilotes.</t>
  </si>
  <si>
    <t>Pilotes pre excavados Ø=0,50m profundidad variable de 12 a 14 metros, fundidos en sitio, incluye suministro e instalacion de concreto premezclado tremie de 3.500 psi (24 MPA) y pre excavaciòn del pilote y todo lo requerido para su correcta ejecuciòn.(no incluye acero de refuerzo)</t>
  </si>
  <si>
    <t>Pilotes pre excavados Ø=0,40m profundidad variable de 12 a 14 metros, fundidos en sitio, incluye suministro e instalacion de concreto premezclado tremie de 3.500 psi (24 MPA) y pre excavaciòn del pilote y todo lo requerido para su correcta ejecuciòn.(no incluye acero de refuerzo)</t>
  </si>
  <si>
    <t>Excavacion Prehueco para  pilotes - h= 30 cm incluye llenado preventivo con arena fina</t>
  </si>
  <si>
    <t>Suministro, transporte e instalacion de cinta Sika Waterbar PVC V-15 o similar</t>
  </si>
  <si>
    <t>Suministro, transporte e instalacion de concreto impermeabilizado para losa maciza de techo para tanque, de resistencia 4000 psi, relación A/C &lt;0.45, incorporador de aire al 5%</t>
  </si>
  <si>
    <t>Suministro, transporte e instalacion de concreto impermeabilizado para paredes de tanque, de resistencia 4000 psi, relación A/C &lt;0.45, incorporador de aire al 5%</t>
  </si>
  <si>
    <t>Suministro, transporte e instalacion de concreto impermeabilizado para losa de piso de tanque, de resistencia 4000 psi, relación A/C &lt;0.45, incorporador de aire al 5%</t>
  </si>
  <si>
    <t>ESTRUCTURA TANQUE ALMANACENAMIENTO DE AGUA EN CONCRETO</t>
  </si>
  <si>
    <t>Sellado de junta de construcción con sikaflex-401 pavement sl. o similar ancho junta  6mm</t>
  </si>
  <si>
    <t>Suministro, transporte e instalacion de concreto para vigas aereas  reforzadas de resistencia 4.000 psi   (no incluye acero de refuerzo)</t>
  </si>
  <si>
    <t>Suministro, transporte e instalacion de concreto  para losa maciza  reforzada de resistencia 4.000 psi, de espesor 20 cm.  (no incluye acero de refuerzo)</t>
  </si>
  <si>
    <t>Suministro, transporte e instalacion de concreto para pergolas  reforzadas de resistencia 4.000 psi.  (no incluye acero de refuerzo)</t>
  </si>
  <si>
    <t>Suministro, transporte e instalacion de concreto premezclado para escalera reforzada de resistencia 4.000 psi. (no incluye acero de refuerzo)</t>
  </si>
  <si>
    <t>Suministro, transporte e instalacion de concreto premezclado para pantallas en concreto reforzado de resistencia 5.000 psi   (no incluye acero de refuerzo)</t>
  </si>
  <si>
    <t>Suministro, transporte e instalacion de concreto premezclado para columnas reforzadas de resistenica 5.000 psi   (no incluye acero de refuerzo)</t>
  </si>
  <si>
    <t>Construccion de placa aligerada en concreto premezclado reforzado de 4000 psi(Incluye placa superior e= 10 cm, caseton recuperable, htotal= 60 cm, desmonte y reinstalación de casetón)  cuantia concreto = 0.24m3/m2 -según diseño) (no incluye acero de refuerzo)</t>
  </si>
  <si>
    <t>ESTRUCTURAS EN CONCRETO</t>
  </si>
  <si>
    <t>4.0</t>
  </si>
  <si>
    <t>Suministro, transporte e instalacion de concreto  de resistencia 4.000 psi  para rampa reforzadas(no incluye acero de refuerzo)</t>
  </si>
  <si>
    <t xml:space="preserve">Suministro, transporte e instalacion de concreto premezclado para placa de piso maciza de resistencia 3000 psi y esp= 10 cm </t>
  </si>
  <si>
    <t>Suministro, transporte e instalacion de concreto premezclado para vigas de cimentacion  reforzadas de resistencia 4000 psi  (no incluye acero de refuerzo)</t>
  </si>
  <si>
    <t>Solado de limpieza concreto 2000 psi e= 0.05</t>
  </si>
  <si>
    <t>Suministro, transporte e instalacion de concreto premezclado para dados reforzados de resistencia 4.000 psi   (no incluye acero de refuerzo)</t>
  </si>
  <si>
    <t>Pilotes pre excavados Ø=0,80m profundidad variable de 16 a 19 metros, fundidos en sitio, incluye suministro e instalacion de concreto premezclado tremie de 3.500 psi (24 MPA) y pre excavaciòn del pilote, y  todo lo requerido para su correcta ejecuciòn.(no incluye acero de refuerzo)</t>
  </si>
  <si>
    <t>Pilotes pre excavados Ø=0,70m profundidad variable de 16 a 19 metros, fundidos en sitio, incluye suministro e instalacion de concreto premezclado  tremie de 3.500 psi (24 MPA) y pre excavaciòn del pilote y todo lo requerido para su correcta ejecuciòn. .(no incluye acero de refuerzo)</t>
  </si>
  <si>
    <t>Pilotes pre excavados Ø=0,60m profundidad variable de 16 a 19 metros, fundidos en sitio, incluye suministro e instalacion de concreto premezclado tremie de 3.500 psi (24 MPA) y pre excavaciòn del pilote y todo lo requerido para su correcta ejecuciòn.(no incluye acero de refuerzo)</t>
  </si>
  <si>
    <t>CIMENTACION</t>
  </si>
  <si>
    <t>3.0</t>
  </si>
  <si>
    <t>Cargue mecanico transporte y disposicion final de escombros a una distancia max 15 km autorizada por autoridad ambiental</t>
  </si>
  <si>
    <t>2.4</t>
  </si>
  <si>
    <t>2.3</t>
  </si>
  <si>
    <t>Excavacion manual en material comun entre 0 - 2 m de profundidad</t>
  </si>
  <si>
    <t>2.2</t>
  </si>
  <si>
    <t>Excavacion mecanica en material comun</t>
  </si>
  <si>
    <t>2.1</t>
  </si>
  <si>
    <t>2.0</t>
  </si>
  <si>
    <t>Localización y replanteo con equipo proyecto para redes hidrosanitarias</t>
  </si>
  <si>
    <t>Localización y replanteo con equipo proyecto arquitectonico y estructural</t>
  </si>
  <si>
    <t>1.5</t>
  </si>
  <si>
    <t>Campamento de 18 m2</t>
  </si>
  <si>
    <t>1.4</t>
  </si>
  <si>
    <t xml:space="preserve">Cerramiento en malla sintetica (Yute)  h: 2.20m poste cada 2 metros </t>
  </si>
  <si>
    <t>1.3</t>
  </si>
  <si>
    <t>Demolicion de losa de piso en concreto con martillo mecanico, (Incluye losas prefabricadas y circulaciones) espesor maximo 25 cm</t>
  </si>
  <si>
    <t>Desmonte de teja de asbesto cemento incluye estructura metalica de soporte</t>
  </si>
  <si>
    <t>PRELIMINARES</t>
  </si>
  <si>
    <t>1.0</t>
  </si>
  <si>
    <t>V. PARCIAL</t>
  </si>
  <si>
    <t>V. UNITARIO</t>
  </si>
  <si>
    <t>CANTIDAD</t>
  </si>
  <si>
    <t>UNIDAD</t>
  </si>
  <si>
    <t>DESCRIPCIÓN</t>
  </si>
  <si>
    <t>ÍTEM</t>
  </si>
  <si>
    <t>PRESUPUESTO DETALLADO DE CONSTRUCCION</t>
  </si>
  <si>
    <t>CONSTRUCCIÓN DE LAS OBRAS QUE BRINDARÁN AMPLIACIÓN DE LA CAPACIDAD OPERATIVA DE LAS AULAS DE LAS FACULTADES DE CIENCIAS CONTABLES, ECONÓMICAS Y ADMINISTRATIVAS, INGENIERÍA CIVIL E INGENIERÍA ELECTRÓNICA Y TELECOMUNICACIONES DE LA UNIVERSIDAD DEL CAUCA, UBICADAS EN LA CARRERA 2 CON CALLE 15N DEL MUNICIPIO DE POPAYÁN, DEPARTAMENTO DEL CAUCA</t>
  </si>
  <si>
    <t>PRESUPUESTO  PLAN DE GESTIÓN INTEGRAL DE OBRAS COLEGIOS ART (PGIO)</t>
  </si>
  <si>
    <t xml:space="preserve">DESCRIPCIÓN </t>
  </si>
  <si>
    <t>VALOR</t>
  </si>
  <si>
    <t>A- IMPLEMENTACIÓN EJE SST + GESTIÓN AMBIENTAL + MEDIDAS MANEJO AMBIENTAL</t>
  </si>
  <si>
    <t>B- IMPLEMENTACIÓN EJE SOCIAL</t>
  </si>
  <si>
    <t>C- IMPLEMENTACIÓN PROTOCOLOS DE BIOSEGURIDAD</t>
  </si>
  <si>
    <t>D- ENSAYOS DE LABORATORIO</t>
  </si>
  <si>
    <t>TOTAL</t>
  </si>
  <si>
    <t>Guardaescoba  en ceramica alfa nordico de 60 cm o similar, de primera calidad, uso institucional, de primera calidad, trafico comercial alto - H = 8 cm</t>
  </si>
  <si>
    <t>5.3</t>
  </si>
  <si>
    <t>Piso en ceramica alfa nordico 60x60 o similar, uso institucional, de primera calidad, trafico comercial alto, o similar, color según diseño.</t>
  </si>
  <si>
    <t>5.4</t>
  </si>
  <si>
    <t>Piso en tableta de concreto tipo tablequin antideslizante formato (.20X.65X.042M) colores calidos según diseño</t>
  </si>
  <si>
    <t>5.5</t>
  </si>
  <si>
    <t>Piso en tableta de concreto tipo tablequin antideslizante formato (.12X.65X.042M) colores calidos según diseño</t>
  </si>
  <si>
    <t>8,15</t>
  </si>
  <si>
    <t>8,15,1</t>
  </si>
  <si>
    <t>Bomba centrífuga  Tipo PENTAIR Fairbanks Nijhuis-Inline 3” 1824F, succión en 4” y descarga en 3” tipo horizontal splitcase, para uso en contra incendio, listada UL y que cumple con todos los requerimientos de la norma NFPA-20. 500GPM@115PSI, 3500 RPM, carcasa en hierro fundido ASTM A48 Clase 35A, impulsor en bronce ASTM B584-876, eje en acero al carbono SAE 1045, sello prensa-empaque en grafito impregnado.
La bomba estará en capacidad de entregar el 150% del caudal de diseño a una presión no inferior al 65% de la presión de diseño y la presión de cierre no excederá el 140% de la presión de diseño. Accionada por un Motor eléctrico de inducción, listado UL, para uso en contra incendio, tipo WEG o similar, 75HP / 230/460Vol / 3 fases / ODP / 364TS, 3600 RPM, Wy-OPen conforme a los requerimientos de la NFPA-20. Tablero de control para bomba eléctrica listado UL aprobado FM para uso en contra incendio, tipo TORNATECH modelo GPY, 75HP/230V/3Ph/60Hz. alarmas visuales y sonoras, con display LCD para visualizar variables del sistema, arranque ESTRELLA-TRIANGULO, transductor de presión 0-600 PSI, página WEB integrada, encerramiento NEMA2 . Conforme a NFPA 20. TABLERO DE CONTROL MOTOBOMBA JOCKEY. Controlador para bomba Jockey tipo TORNATECH modelo JP3, configurado para operar a 1.5 HP /3Ph 60Hz / 208V, cableado y probado en fábrica, arrancador directo, contactor magnético y relé térmico, cofre metalico con encerramiento NEMA 2. Transductor de presión, Listado UL. MOTOBOMBA JOCKEY.  Bomba Jockey, multi etapas vertical, tipo Pearl VPC1-13 15H36HH, 13 etapas, construcción en acero inox 304, accionada por motor eléctrico de 1.5 HP / 3600RPM / 3Ph / 60Hz / 220V.ACCESORIOS ADICIONALES INCLUIDOS. Un (1) manómetro (1) en descarga, con válvula de bola 1/4" y codo de 1/4". Dos (2) niples de conexión para vacuometro y manómetro. Una (1) Válvula de alivio térmico en la carcasa UL/FM. Un (1) Cabezal de pruebas 4", con 2 válvulas, tapas y cadenas. Un (1) medidor de caudal tipo GERAND de 5”. Un (1) vacuometro de mercurio 0-150 PSI, 3.1/2” Una (1) válvula de alivio de la carcasa de ¾”. Una (1) válvula desaireadora de la carcasa, conexión ½”. Un (1) niple de conexión para la válvula de alivio de ¾”. Un (1) Manual de operación. Pruebas hidráulicas de rendimiento certificadas</t>
  </si>
  <si>
    <t>EQUIPOS</t>
  </si>
  <si>
    <t>EQUIPOS ESPECIALES</t>
  </si>
  <si>
    <t>13.1</t>
  </si>
  <si>
    <t>Suministro transporte e instalacion de ascensor tipo ASCES capacidad 10 personas 800 kg. Velocidad 1.0 m/s - 60 mts/min. 5 paradas, 5 pisos, 5 puertas . sistema sin salas de maquinas MRL. TIPO PASAJEROS. MODELO TIPO 3200 MRL PASSENGER ELEVATOR .incluye el valor de los equipo (ascensor de pasajeros nuevo), impuestos de nacionalización, fletes marítimos y terrestres, gastos bancarios, formularios, agente de aduanas, transporte hasta llegar al sitio de la obra y descargue de los equipos en espacio designado por el edificio, instalación, puesta en marcha y certificación NTC 5926-1 por ente avalado por la ONAC en Colombia. Sistema de Auto rescate (ARD) en caso de la perdida de la fuente principal de energía del edificio, y cuando la transferencia de la planta de emergencia no se haga efectiva. El ascensor 40 segundos después de la ausencia de la fuente principal de energía del edificio en velocidad (lenta) de rescate, por compensación buscará el piso para llegar a nivel y abrir puertas automáticamente. Permitiendo que los pasajeros  salgan de la cabina de forma segura.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</si>
</sst>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quot;$&quot;* #,##0_-;\-&quot;$&quot;* #,##0_-;_-&quot;$&quot;* &quot;-&quot;??_-;_-@_-"/>
    <numFmt numFmtId="166" formatCode="_(&quot;$&quot;\ * #,##0.00_);_(&quot;$&quot;\ * \(#,##0.00\);_(&quot;$&quot;\ * &quot;-&quot;??_);_(@_)"/>
    <numFmt numFmtId="167" formatCode="_(&quot;$&quot;* #,##0.00_);_(&quot;$&quot;* \(#,##0.00\);_(&quot;$&quot;* &quot;-&quot;??_);_(@_)"/>
    <numFmt numFmtId="168" formatCode="_-* #,##0.0_-;\-* #,##0.0_-;_-* &quot;-&quot;_-;_-@_-"/>
    <numFmt numFmtId="169" formatCode="0.0"/>
    <numFmt numFmtId="170" formatCode="_(* #,##0_);_(* \(#,##0\);_(* &quot;-&quot;??_);_(@_)"/>
  </numFmts>
  <fonts count="14" x14ac:knownFonts="1">
    <font>
      <sz val="11"/>
      <color theme="1"/>
      <name val="Calibri"/>
      <family val="2"/>
    </font>
    <font>
      <sz val="11"/>
      <color theme="1"/>
      <name val="Calibri"/>
      <family val="2"/>
      <scheme val="minor"/>
    </font>
    <font>
      <sz val="10"/>
      <color theme="1"/>
      <name val="Arial Narrow"/>
      <family val="2"/>
    </font>
    <font>
      <sz val="10"/>
      <name val="Arial Narrow"/>
      <family val="2"/>
    </font>
    <font>
      <sz val="11"/>
      <color theme="1"/>
      <name val="Calibri"/>
      <family val="2"/>
    </font>
    <font>
      <sz val="10"/>
      <name val="Arial"/>
      <family val="2"/>
    </font>
    <font>
      <b/>
      <sz val="10"/>
      <color theme="1"/>
      <name val="Arial Narrow"/>
      <family val="2"/>
    </font>
    <font>
      <b/>
      <sz val="10"/>
      <name val="Arial Narrow"/>
      <family val="2"/>
    </font>
    <font>
      <b/>
      <sz val="10"/>
      <color indexed="8"/>
      <name val="Arial Narrow"/>
      <family val="2"/>
    </font>
    <font>
      <sz val="8"/>
      <name val="Arial"/>
      <family val="2"/>
    </font>
    <font>
      <sz val="10"/>
      <color rgb="FF000000"/>
      <name val="Arial Narrow"/>
      <family val="2"/>
    </font>
    <font>
      <sz val="11"/>
      <color theme="1"/>
      <name val="Arial Narrow"/>
      <family val="2"/>
    </font>
    <font>
      <b/>
      <i/>
      <sz val="10"/>
      <color rgb="FFFFFFFF"/>
      <name val="Arial Narrow"/>
      <family val="2"/>
    </font>
    <font>
      <b/>
      <i/>
      <sz val="10"/>
      <color rgb="FF000000"/>
      <name val="Arial Narrow"/>
      <family val="2"/>
    </font>
  </fonts>
  <fills count="11">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548DD5"/>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bottom/>
      <diagonal/>
    </border>
  </borders>
  <cellStyleXfs count="12">
    <xf numFmtId="0" fontId="0" fillId="0" borderId="0"/>
    <xf numFmtId="41"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0" fontId="1" fillId="0" borderId="0"/>
    <xf numFmtId="0" fontId="5"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0" fontId="9" fillId="0" borderId="0"/>
    <xf numFmtId="164" fontId="9" fillId="0" borderId="0" applyFont="0" applyFill="0" applyBorder="0" applyAlignment="0" applyProtection="0"/>
    <xf numFmtId="43" fontId="9" fillId="0" borderId="0" applyFont="0" applyFill="0" applyBorder="0" applyAlignment="0" applyProtection="0"/>
  </cellStyleXfs>
  <cellXfs count="115">
    <xf numFmtId="0" fontId="0" fillId="0" borderId="0" xfId="0"/>
    <xf numFmtId="0" fontId="2" fillId="0" borderId="0" xfId="4" applyFont="1"/>
    <xf numFmtId="0" fontId="2" fillId="2" borderId="0" xfId="4" applyFont="1" applyFill="1"/>
    <xf numFmtId="0" fontId="2" fillId="2" borderId="0" xfId="4" applyFont="1" applyFill="1" applyAlignment="1">
      <alignment vertical="center"/>
    </xf>
    <xf numFmtId="0" fontId="3" fillId="2" borderId="0" xfId="4" applyFont="1" applyFill="1" applyAlignment="1">
      <alignment vertical="center"/>
    </xf>
    <xf numFmtId="0" fontId="2" fillId="2" borderId="0" xfId="4" applyFont="1" applyFill="1" applyAlignment="1">
      <alignment horizontal="center" vertical="center"/>
    </xf>
    <xf numFmtId="0" fontId="2" fillId="3" borderId="0" xfId="4" applyFont="1" applyFill="1" applyAlignment="1">
      <alignment horizontal="center"/>
    </xf>
    <xf numFmtId="165" fontId="2" fillId="0" borderId="0" xfId="2" applyNumberFormat="1" applyFont="1"/>
    <xf numFmtId="44" fontId="3" fillId="0" borderId="0" xfId="5" applyNumberFormat="1" applyFont="1"/>
    <xf numFmtId="166" fontId="6" fillId="4" borderId="1" xfId="4" applyNumberFormat="1" applyFont="1" applyFill="1" applyBorder="1" applyAlignment="1">
      <alignment horizontal="center" vertical="center"/>
    </xf>
    <xf numFmtId="0" fontId="2" fillId="4" borderId="2" xfId="4" applyFont="1" applyFill="1" applyBorder="1" applyAlignment="1">
      <alignment vertical="center"/>
    </xf>
    <xf numFmtId="0" fontId="2" fillId="2" borderId="0" xfId="4" applyFont="1" applyFill="1" applyAlignment="1">
      <alignment horizontal="right" vertical="center" indent="1"/>
    </xf>
    <xf numFmtId="166" fontId="2" fillId="2" borderId="5" xfId="4" applyNumberFormat="1" applyFont="1" applyFill="1" applyBorder="1" applyAlignment="1">
      <alignment vertical="center"/>
    </xf>
    <xf numFmtId="166" fontId="6" fillId="4" borderId="6" xfId="4" applyNumberFormat="1" applyFont="1" applyFill="1" applyBorder="1" applyAlignment="1">
      <alignment horizontal="center" vertical="center"/>
    </xf>
    <xf numFmtId="10" fontId="2" fillId="4" borderId="7" xfId="3" applyNumberFormat="1" applyFont="1" applyFill="1" applyBorder="1" applyAlignment="1">
      <alignment vertical="center"/>
    </xf>
    <xf numFmtId="166" fontId="2" fillId="2" borderId="9" xfId="4" applyNumberFormat="1" applyFont="1" applyFill="1" applyBorder="1" applyAlignment="1">
      <alignment vertical="center"/>
    </xf>
    <xf numFmtId="9" fontId="6" fillId="0" borderId="0" xfId="6" applyFont="1" applyFill="1"/>
    <xf numFmtId="166" fontId="2" fillId="2" borderId="10" xfId="4" applyNumberFormat="1" applyFont="1" applyFill="1" applyBorder="1" applyAlignment="1">
      <alignment vertical="center"/>
    </xf>
    <xf numFmtId="9" fontId="6" fillId="6" borderId="0" xfId="6" applyFont="1" applyFill="1"/>
    <xf numFmtId="10" fontId="6" fillId="6" borderId="0" xfId="6" applyNumberFormat="1" applyFont="1" applyFill="1"/>
    <xf numFmtId="166" fontId="6" fillId="5" borderId="1" xfId="4" applyNumberFormat="1" applyFont="1" applyFill="1" applyBorder="1" applyAlignment="1">
      <alignment horizontal="center" vertical="center"/>
    </xf>
    <xf numFmtId="0" fontId="2" fillId="5" borderId="2" xfId="4" applyFont="1" applyFill="1" applyBorder="1" applyAlignment="1">
      <alignment vertical="center"/>
    </xf>
    <xf numFmtId="0" fontId="3" fillId="0" borderId="0" xfId="5" applyFont="1"/>
    <xf numFmtId="0" fontId="2" fillId="2" borderId="0" xfId="7" applyFont="1" applyFill="1"/>
    <xf numFmtId="0" fontId="2" fillId="2" borderId="0" xfId="7" applyFont="1" applyFill="1" applyAlignment="1">
      <alignment horizontal="center" vertical="center"/>
    </xf>
    <xf numFmtId="167" fontId="8" fillId="7" borderId="11" xfId="8" applyFont="1" applyFill="1" applyBorder="1" applyAlignment="1">
      <alignment horizontal="right" vertical="center" wrapText="1"/>
    </xf>
    <xf numFmtId="0" fontId="7" fillId="7" borderId="11" xfId="9" applyFont="1" applyFill="1" applyBorder="1" applyAlignment="1">
      <alignment vertical="center" wrapText="1"/>
    </xf>
    <xf numFmtId="0" fontId="3" fillId="7" borderId="12" xfId="9" applyFont="1" applyFill="1" applyBorder="1" applyAlignment="1">
      <alignment horizontal="center" vertical="center"/>
    </xf>
    <xf numFmtId="167" fontId="2" fillId="2" borderId="10" xfId="8" applyFont="1" applyFill="1" applyBorder="1" applyAlignment="1">
      <alignment horizontal="center" vertical="center"/>
    </xf>
    <xf numFmtId="167" fontId="2" fillId="6" borderId="10" xfId="8" applyFont="1" applyFill="1" applyBorder="1" applyAlignment="1">
      <alignment vertical="center"/>
    </xf>
    <xf numFmtId="2" fontId="3" fillId="2" borderId="10" xfId="4" applyNumberFormat="1" applyFont="1" applyFill="1" applyBorder="1" applyAlignment="1">
      <alignment horizontal="center" vertical="center" wrapText="1"/>
    </xf>
    <xf numFmtId="16" fontId="2" fillId="2" borderId="10" xfId="4" applyNumberFormat="1" applyFont="1" applyFill="1" applyBorder="1" applyAlignment="1">
      <alignment horizontal="center" vertical="center"/>
    </xf>
    <xf numFmtId="0" fontId="2" fillId="2" borderId="10" xfId="4" applyFont="1" applyFill="1" applyBorder="1" applyAlignment="1">
      <alignment horizontal="left" vertical="center" wrapText="1"/>
    </xf>
    <xf numFmtId="0" fontId="2" fillId="2" borderId="13" xfId="4" applyFont="1" applyFill="1" applyBorder="1" applyAlignment="1">
      <alignment horizontal="center" vertical="center"/>
    </xf>
    <xf numFmtId="0" fontId="2" fillId="2" borderId="0" xfId="4" applyFont="1" applyFill="1" applyAlignment="1">
      <alignment horizontal="center"/>
    </xf>
    <xf numFmtId="0" fontId="3" fillId="8" borderId="15" xfId="9" applyFont="1" applyFill="1" applyBorder="1" applyAlignment="1">
      <alignment horizontal="center" vertical="center"/>
    </xf>
    <xf numFmtId="2" fontId="3" fillId="0" borderId="10" xfId="4" applyNumberFormat="1" applyFont="1" applyBorder="1" applyAlignment="1">
      <alignment horizontal="center" vertical="center" wrapText="1"/>
    </xf>
    <xf numFmtId="0" fontId="2" fillId="9" borderId="0" xfId="4" applyFont="1" applyFill="1"/>
    <xf numFmtId="167" fontId="2" fillId="0" borderId="10" xfId="8" applyFont="1" applyFill="1" applyBorder="1" applyAlignment="1">
      <alignment horizontal="center" vertical="center"/>
    </xf>
    <xf numFmtId="167" fontId="3" fillId="6" borderId="10" xfId="8" applyFont="1" applyFill="1" applyBorder="1" applyAlignment="1">
      <alignment vertical="center"/>
    </xf>
    <xf numFmtId="16" fontId="3" fillId="0" borderId="10" xfId="4" applyNumberFormat="1" applyFont="1" applyBorder="1" applyAlignment="1">
      <alignment horizontal="center" vertical="center"/>
    </xf>
    <xf numFmtId="0" fontId="3" fillId="0" borderId="10" xfId="4" applyFont="1" applyBorder="1" applyAlignment="1">
      <alignment horizontal="left" vertical="center" wrapText="1"/>
    </xf>
    <xf numFmtId="0" fontId="3" fillId="0" borderId="13" xfId="4" applyFont="1" applyBorder="1" applyAlignment="1">
      <alignment horizontal="center" vertical="center"/>
    </xf>
    <xf numFmtId="0" fontId="3" fillId="0" borderId="10" xfId="4" applyFont="1" applyBorder="1" applyAlignment="1">
      <alignment vertical="center" wrapText="1"/>
    </xf>
    <xf numFmtId="0" fontId="3" fillId="2" borderId="0" xfId="4" applyFont="1" applyFill="1"/>
    <xf numFmtId="16" fontId="3" fillId="2" borderId="10" xfId="4" applyNumberFormat="1" applyFont="1" applyFill="1" applyBorder="1" applyAlignment="1">
      <alignment horizontal="center" vertical="center"/>
    </xf>
    <xf numFmtId="0" fontId="3" fillId="2" borderId="10" xfId="4" applyFont="1" applyFill="1" applyBorder="1" applyAlignment="1">
      <alignment horizontal="left" vertical="center" wrapText="1"/>
    </xf>
    <xf numFmtId="2" fontId="3" fillId="2" borderId="13" xfId="4" applyNumberFormat="1" applyFont="1" applyFill="1" applyBorder="1" applyAlignment="1">
      <alignment horizontal="center" vertical="center"/>
    </xf>
    <xf numFmtId="0" fontId="3" fillId="2" borderId="0" xfId="4" applyFont="1" applyFill="1" applyAlignment="1">
      <alignment horizontal="center"/>
    </xf>
    <xf numFmtId="16" fontId="2" fillId="0" borderId="10" xfId="4" applyNumberFormat="1" applyFont="1" applyBorder="1" applyAlignment="1">
      <alignment horizontal="center" vertical="center"/>
    </xf>
    <xf numFmtId="0" fontId="2" fillId="0" borderId="13" xfId="4" applyFont="1" applyBorder="1" applyAlignment="1">
      <alignment horizontal="center" vertical="center"/>
    </xf>
    <xf numFmtId="0" fontId="2" fillId="0" borderId="10" xfId="4" applyFont="1" applyBorder="1" applyAlignment="1">
      <alignment horizontal="left" vertical="center" wrapText="1"/>
    </xf>
    <xf numFmtId="168" fontId="3" fillId="2" borderId="10" xfId="1" applyNumberFormat="1" applyFont="1" applyFill="1" applyBorder="1" applyAlignment="1">
      <alignment vertical="center" wrapText="1"/>
    </xf>
    <xf numFmtId="0" fontId="3" fillId="2" borderId="10" xfId="9" applyFont="1" applyFill="1" applyBorder="1" applyAlignment="1">
      <alignment horizontal="center" vertical="center" wrapText="1"/>
    </xf>
    <xf numFmtId="0" fontId="3" fillId="2" borderId="10" xfId="9" applyFont="1" applyFill="1" applyBorder="1" applyAlignment="1">
      <alignment horizontal="left" vertical="center" wrapText="1"/>
    </xf>
    <xf numFmtId="0" fontId="3" fillId="2" borderId="13" xfId="9" applyFont="1" applyFill="1" applyBorder="1" applyAlignment="1">
      <alignment horizontal="center" vertical="center"/>
    </xf>
    <xf numFmtId="167" fontId="2" fillId="2" borderId="10" xfId="8" applyFont="1" applyFill="1" applyBorder="1" applyAlignment="1">
      <alignment vertical="center"/>
    </xf>
    <xf numFmtId="168" fontId="3" fillId="0" borderId="10" xfId="1" applyNumberFormat="1" applyFont="1" applyFill="1" applyBorder="1" applyAlignment="1">
      <alignment vertical="center" wrapText="1"/>
    </xf>
    <xf numFmtId="0" fontId="3" fillId="0" borderId="10" xfId="9" applyFont="1" applyBorder="1" applyAlignment="1">
      <alignment horizontal="center" vertical="center" wrapText="1"/>
    </xf>
    <xf numFmtId="0" fontId="3" fillId="0" borderId="10" xfId="9" applyFont="1" applyBorder="1" applyAlignment="1">
      <alignment horizontal="left" vertical="center" wrapText="1"/>
    </xf>
    <xf numFmtId="0" fontId="3" fillId="0" borderId="13" xfId="9" applyFont="1" applyBorder="1" applyAlignment="1">
      <alignment horizontal="center" vertical="center"/>
    </xf>
    <xf numFmtId="2" fontId="3" fillId="0" borderId="13" xfId="9" applyNumberFormat="1" applyFont="1" applyBorder="1" applyAlignment="1">
      <alignment horizontal="center" vertical="center"/>
    </xf>
    <xf numFmtId="0" fontId="10" fillId="0" borderId="10" xfId="0" applyFont="1" applyBorder="1" applyAlignment="1">
      <alignment horizontal="center" vertical="center" wrapText="1"/>
    </xf>
    <xf numFmtId="0" fontId="7" fillId="0" borderId="10" xfId="9" applyFont="1" applyBorder="1" applyAlignment="1">
      <alignment horizontal="center" vertical="center" wrapText="1"/>
    </xf>
    <xf numFmtId="0" fontId="7" fillId="0" borderId="10" xfId="9" applyFont="1" applyBorder="1" applyAlignment="1">
      <alignment vertical="center" wrapText="1"/>
    </xf>
    <xf numFmtId="167" fontId="2" fillId="0" borderId="10" xfId="8" applyFont="1" applyFill="1" applyBorder="1" applyAlignment="1">
      <alignment vertical="center"/>
    </xf>
    <xf numFmtId="0" fontId="3" fillId="0" borderId="10" xfId="9" applyFont="1" applyBorder="1" applyAlignment="1">
      <alignment horizontal="justify" vertical="center" wrapText="1"/>
    </xf>
    <xf numFmtId="0" fontId="11" fillId="0" borderId="10" xfId="0" applyFont="1" applyBorder="1" applyAlignment="1">
      <alignment horizontal="left"/>
    </xf>
    <xf numFmtId="2" fontId="2" fillId="2" borderId="13" xfId="4" applyNumberFormat="1" applyFont="1" applyFill="1" applyBorder="1" applyAlignment="1">
      <alignment horizontal="center" vertical="center"/>
    </xf>
    <xf numFmtId="169" fontId="2" fillId="2" borderId="13" xfId="4" applyNumberFormat="1" applyFont="1" applyFill="1" applyBorder="1" applyAlignment="1">
      <alignment horizontal="center" vertical="center"/>
    </xf>
    <xf numFmtId="2" fontId="2" fillId="2" borderId="16" xfId="4" applyNumberFormat="1" applyFont="1" applyFill="1" applyBorder="1" applyAlignment="1">
      <alignment horizontal="center" vertical="center"/>
    </xf>
    <xf numFmtId="167" fontId="2" fillId="6" borderId="9" xfId="8" applyFont="1" applyFill="1" applyBorder="1" applyAlignment="1">
      <alignment vertical="center"/>
    </xf>
    <xf numFmtId="16" fontId="2" fillId="2" borderId="9" xfId="4" applyNumberFormat="1" applyFont="1" applyFill="1" applyBorder="1" applyAlignment="1">
      <alignment horizontal="center" vertical="center"/>
    </xf>
    <xf numFmtId="0" fontId="2" fillId="2" borderId="9" xfId="4" applyFont="1" applyFill="1" applyBorder="1" applyAlignment="1">
      <alignment horizontal="left" vertical="center" wrapText="1"/>
    </xf>
    <xf numFmtId="167" fontId="2" fillId="0" borderId="9" xfId="8" applyFont="1" applyFill="1" applyBorder="1" applyAlignment="1">
      <alignment vertical="center"/>
    </xf>
    <xf numFmtId="0" fontId="6" fillId="2" borderId="9" xfId="4" applyFont="1" applyFill="1" applyBorder="1" applyAlignment="1">
      <alignment horizontal="left" vertical="center" wrapText="1"/>
    </xf>
    <xf numFmtId="0" fontId="3" fillId="7" borderId="11" xfId="9" applyFont="1" applyFill="1" applyBorder="1" applyAlignment="1">
      <alignment vertical="center" wrapText="1"/>
    </xf>
    <xf numFmtId="167" fontId="7" fillId="7" borderId="17" xfId="9" applyNumberFormat="1" applyFont="1" applyFill="1" applyBorder="1" applyAlignment="1">
      <alignment vertical="center" wrapText="1"/>
    </xf>
    <xf numFmtId="0" fontId="7" fillId="7" borderId="17" xfId="9" applyFont="1" applyFill="1" applyBorder="1" applyAlignment="1">
      <alignment vertical="center" wrapText="1"/>
    </xf>
    <xf numFmtId="0" fontId="3" fillId="0" borderId="0" xfId="9" applyFont="1" applyAlignment="1">
      <alignment vertical="center"/>
    </xf>
    <xf numFmtId="0" fontId="3" fillId="2" borderId="0" xfId="9" applyFont="1" applyFill="1" applyAlignment="1">
      <alignment vertical="center"/>
    </xf>
    <xf numFmtId="0" fontId="3" fillId="3" borderId="0" xfId="9" applyFont="1" applyFill="1" applyAlignment="1">
      <alignment horizontal="center" vertical="center"/>
    </xf>
    <xf numFmtId="0" fontId="3" fillId="0" borderId="0" xfId="9" applyFont="1"/>
    <xf numFmtId="0" fontId="3" fillId="2" borderId="0" xfId="9" applyFont="1" applyFill="1"/>
    <xf numFmtId="0" fontId="3" fillId="3" borderId="0" xfId="9" applyFont="1" applyFill="1" applyAlignment="1">
      <alignment horizontal="center"/>
    </xf>
    <xf numFmtId="0" fontId="3" fillId="2" borderId="18" xfId="9" quotePrefix="1" applyFont="1" applyFill="1" applyBorder="1" applyAlignment="1">
      <alignment horizontal="center" vertical="center"/>
    </xf>
    <xf numFmtId="0" fontId="3" fillId="3" borderId="0" xfId="9" applyFont="1" applyFill="1" applyAlignment="1">
      <alignment horizontal="center" vertical="center" textRotation="90"/>
    </xf>
    <xf numFmtId="0" fontId="3" fillId="2" borderId="8" xfId="9" quotePrefix="1" applyFont="1" applyFill="1" applyBorder="1" applyAlignment="1">
      <alignment horizontal="center" vertical="center"/>
    </xf>
    <xf numFmtId="166" fontId="2" fillId="6" borderId="5" xfId="4" applyNumberFormat="1" applyFont="1" applyFill="1" applyBorder="1" applyAlignment="1">
      <alignment vertical="center"/>
    </xf>
    <xf numFmtId="166" fontId="2" fillId="6" borderId="4" xfId="4" applyNumberFormat="1" applyFont="1" applyFill="1" applyBorder="1" applyAlignment="1">
      <alignment vertical="center"/>
    </xf>
    <xf numFmtId="0" fontId="7" fillId="5" borderId="3" xfId="4" applyFont="1" applyFill="1" applyBorder="1" applyAlignment="1">
      <alignment horizontal="center" vertical="center"/>
    </xf>
    <xf numFmtId="0" fontId="7" fillId="5" borderId="2" xfId="4" applyFont="1" applyFill="1" applyBorder="1" applyAlignment="1">
      <alignment horizontal="center" vertical="center"/>
    </xf>
    <xf numFmtId="0" fontId="7" fillId="5" borderId="1" xfId="4" applyFont="1" applyFill="1" applyBorder="1" applyAlignment="1">
      <alignment horizontal="center" vertical="center"/>
    </xf>
    <xf numFmtId="0" fontId="6" fillId="4" borderId="8" xfId="4" applyFont="1" applyFill="1" applyBorder="1" applyAlignment="1">
      <alignment horizontal="center" vertical="center" wrapText="1"/>
    </xf>
    <xf numFmtId="0" fontId="6" fillId="4" borderId="7" xfId="4" applyFont="1" applyFill="1" applyBorder="1" applyAlignment="1">
      <alignment horizontal="center" vertical="center" wrapText="1"/>
    </xf>
    <xf numFmtId="0" fontId="6" fillId="4" borderId="3" xfId="4" applyFont="1" applyFill="1" applyBorder="1" applyAlignment="1">
      <alignment horizontal="center" vertical="center" wrapText="1"/>
    </xf>
    <xf numFmtId="0" fontId="6" fillId="4" borderId="2" xfId="4" applyFont="1" applyFill="1" applyBorder="1" applyAlignment="1">
      <alignment horizontal="center" vertical="center" wrapText="1"/>
    </xf>
    <xf numFmtId="0" fontId="7" fillId="7" borderId="11" xfId="9" applyFont="1" applyFill="1" applyBorder="1" applyAlignment="1">
      <alignment horizontal="center" vertical="center" wrapText="1"/>
    </xf>
    <xf numFmtId="0" fontId="7" fillId="8" borderId="14" xfId="9" applyFont="1" applyFill="1" applyBorder="1" applyAlignment="1">
      <alignment horizontal="center" vertical="center" wrapText="1"/>
    </xf>
    <xf numFmtId="0" fontId="6" fillId="5" borderId="3" xfId="4" applyFont="1" applyFill="1" applyBorder="1" applyAlignment="1">
      <alignment horizontal="center" vertical="center" wrapText="1"/>
    </xf>
    <xf numFmtId="0" fontId="6" fillId="5" borderId="2" xfId="4" applyFont="1" applyFill="1" applyBorder="1" applyAlignment="1">
      <alignment horizontal="center" vertical="center" wrapText="1"/>
    </xf>
    <xf numFmtId="0" fontId="7" fillId="2" borderId="10" xfId="9" quotePrefix="1" applyFont="1" applyFill="1" applyBorder="1" applyAlignment="1">
      <alignment horizontal="center" vertical="center" wrapText="1"/>
    </xf>
    <xf numFmtId="0" fontId="3" fillId="2" borderId="10" xfId="9" applyFont="1" applyFill="1" applyBorder="1" applyAlignment="1">
      <alignment horizontal="center" vertical="center"/>
    </xf>
    <xf numFmtId="0" fontId="7" fillId="2" borderId="10" xfId="9" applyFont="1" applyFill="1" applyBorder="1" applyAlignment="1">
      <alignment horizontal="center" vertical="center" wrapText="1"/>
    </xf>
    <xf numFmtId="170" fontId="7" fillId="2" borderId="10" xfId="11" applyNumberFormat="1" applyFont="1" applyFill="1" applyBorder="1" applyAlignment="1">
      <alignment horizontal="center" vertical="center"/>
    </xf>
    <xf numFmtId="165" fontId="7" fillId="2" borderId="10" xfId="9" applyNumberFormat="1" applyFont="1" applyFill="1" applyBorder="1" applyAlignment="1">
      <alignment vertical="center"/>
    </xf>
    <xf numFmtId="165" fontId="7" fillId="2" borderId="10" xfId="10" applyNumberFormat="1" applyFont="1" applyFill="1" applyBorder="1" applyAlignment="1">
      <alignment horizontal="center" vertical="center" wrapText="1"/>
    </xf>
    <xf numFmtId="0" fontId="12" fillId="10" borderId="10" xfId="0" applyFont="1" applyFill="1" applyBorder="1" applyAlignment="1">
      <alignment horizontal="center" vertical="center" wrapText="1"/>
    </xf>
    <xf numFmtId="0" fontId="13" fillId="0" borderId="10" xfId="0" applyFont="1" applyBorder="1" applyAlignment="1">
      <alignment vertical="center"/>
    </xf>
    <xf numFmtId="0" fontId="13" fillId="0" borderId="10" xfId="0" applyFont="1" applyBorder="1" applyAlignment="1">
      <alignment horizontal="center" vertical="center"/>
    </xf>
    <xf numFmtId="0" fontId="10" fillId="0" borderId="10" xfId="0" applyFont="1" applyBorder="1" applyAlignment="1">
      <alignment vertical="center" wrapText="1"/>
    </xf>
    <xf numFmtId="0" fontId="10" fillId="0" borderId="10" xfId="0" applyFont="1" applyBorder="1" applyAlignment="1">
      <alignment vertical="center"/>
    </xf>
    <xf numFmtId="6" fontId="10" fillId="0" borderId="10" xfId="0" applyNumberFormat="1" applyFont="1" applyBorder="1" applyAlignment="1">
      <alignment horizontal="center" vertical="center"/>
    </xf>
    <xf numFmtId="44" fontId="10" fillId="6" borderId="3" xfId="0" applyNumberFormat="1" applyFont="1" applyFill="1" applyBorder="1" applyAlignment="1">
      <alignment horizontal="center" vertical="center"/>
    </xf>
    <xf numFmtId="44" fontId="10" fillId="6" borderId="1" xfId="0" applyNumberFormat="1" applyFont="1" applyFill="1" applyBorder="1" applyAlignment="1">
      <alignment horizontal="center" vertical="center"/>
    </xf>
  </cellXfs>
  <cellStyles count="12">
    <cellStyle name="Millares [0]" xfId="1" builtinId="6"/>
    <cellStyle name="Millares 11 4" xfId="11" xr:uid="{F5E2F355-8777-4655-8270-3C37AF6F7000}"/>
    <cellStyle name="Moneda" xfId="2" builtinId="4"/>
    <cellStyle name="Moneda 18" xfId="8" xr:uid="{A043D427-77E3-4383-B04C-8AAB9DF264C3}"/>
    <cellStyle name="Moneda 5 7" xfId="10" xr:uid="{EB29C7C7-CBD6-4AE6-8ECA-81DBFB2B1DFD}"/>
    <cellStyle name="Normal" xfId="0" builtinId="0"/>
    <cellStyle name="Normal 11 9" xfId="9" xr:uid="{59C8A02A-32CF-4DE1-A35B-92620A323DAA}"/>
    <cellStyle name="Normal 19" xfId="4" xr:uid="{E9B2558C-FF5F-49E3-9AA5-CBB393364344}"/>
    <cellStyle name="Normal 19 2" xfId="7" xr:uid="{55F086B1-535E-453D-950F-1A1DA2CF9D92}"/>
    <cellStyle name="Normal 21" xfId="5" xr:uid="{787E911B-CBBF-4E44-95A4-CD89AA8B4876}"/>
    <cellStyle name="Porcentaje" xfId="3" builtinId="5"/>
    <cellStyle name="Porcentaje 12" xfId="6" xr:uid="{A87E7099-1A9E-4A0C-A4FB-DF2CE06180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styles" Target="styles.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sharedStrings" Target="sharedStrings.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theme" Target="theme/theme1.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Users\Users\usuario\Desktop\PROYECTO%20COLASFALTOS\Proyecto%20Palermo-Sitio%20Nuevo\Lincon\c\WINDOWS\Escritorio\Mis%20documentos\GermanUribe\Personal\German\AldeaVerde\ControlGerencial\FactibilidadSabanetaEtapa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ocuments%20and%20Settings\Luis%20J%20Ramirez\Mis%20documentos\Consorcio%20Cantalejo\Obra\Ppto\Obra\MatrizPpto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hp\Documents\PROYECTOS\1-EN%20EJECUCION\PASEO%20DE%20LA%20GOBERNACION\EJECUCION\PRESUPUESTO%20OFICIA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280C58CC\a%20%20aaInformaci&#243;n%20GRUPO"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luisaugustovenegas\Desktop\SEBASTOPOL%20TIERRA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Z.OTROS\OBRAS\ENGATIVA\MODIFICACIONES\MODIFICACI&#224;N%204\VILLA%20SAGRARIO%20LLUVIAS%20mo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luisaugustovenegas\Desktop\BASE%20NOMINA%201500%20OCT1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EXTRAS\EXCEL\CANTIDADES%20DE%20OBRA\Cant.%20Proyecto.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G14_04_Presupuesto%20Iles%20v2.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Mis%20documentos\BALANCE\resumen%20japon%20lluvias%202.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luisaugustovenegas\Desktop\Rio%20C.%20Parte%2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J:\WINDOWS\TEMP\VILLA%20SAGRARIO%20NEGRAS%20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luisaugustovenegas\Desktop\iNFORME%20SEMANAL%20TELMACOM%20S_R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BSERVER\Documents\Documents\CONTRATOS\2012\FONADE\CONTRATO%20No.%202122228%20DE%202012\ESTUDIOS%20Y%20DISE&#209;OS\COPIA%20TOTAL%2025%20JUNIO%202013\15507_Otanche-Boyac&#225;\12_15507_PRE\130226%20Presupuesto%20Otanche.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OBRAS%20PUBLICAS%202006\ACUEDUCTOS\OTROS%20ACUEDUCTOS\PROYECTO%20SANTIAGO%20POBRE\Archivos%201\CAROLINA\OBRAS%202001\VIA%20AEROPUERTO\PRESP.VIA%20AEROPUERTO.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6C61C82\PRESP.VIA%20AEROPUERT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luisaugustovenegas\Desktop\CUADRO%20CONTROL%20C_ESTE_1%20R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Users\JAIME\Desktop\BACKUP\JAIME%20A\RIZOMA\COLEGIOS%20-%20MAGD%20Y%20CESAR\001%20ANGOSTURA\01-ANGOSTURA\Anexo%203.%20APUS\APUs%20001%20ANGOSTURA%20-%20SAN%20ZEN&#211;N%201SEP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usuario\Desktop\PROYECTO%20COLASFALTOS\Proyecto%20Palermo-Sitio%20Nuevo\C:\Documents%20and%20Settings\crendon.HMV\Local%20Settings\Temporary%20Internet%20Files\OLK3\859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Documents\Documents\CONSORCIO%20INFRAESTRUCTURA%20EDUCATIVA%202016\FASE%202\CONTROL\4.%20CONTROL%20DE%20COSTOS%20Y%20PRESUPUESTOS\CONTROL%20DE%20COSTOS\I.E.%20GALLARDO\Plantilla%20Presupuestos%20Circulaciones%20OK%20APRO%20I.E.%20GALLARDO.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CIUDAD%20BOLIVAR\FRENTE%201CB\replanteos\MARLO\CB%205\5921.FLORIDA%20PRUEBA.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Yamil\c%20-%20yamil\Documents%20and%20Settings\Yamil%20Sabbagh\Configuraci&#243;n%20local\Temp\Directorio%20temporal%205%20para%20sergio%20bar.zip\Mis%20documentos\ACTAS\ACTA%2015\VILLA%20SAGRARIO%20NEGRA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hp\Desktop\VIAS%20TUNJA\TUNJA\OFERTA%20ECONOMICA.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Users\LILIAN~1\AppData\Local\Temp\Rar$DIa0.034\AMV%20COR%20G2%20No%203444\COMPARTIR\COTIZACIONES%202010\ADM%20VIAL%2003%20-%20CORDOBA\ESTADO%20DE%20RED\2103mar%2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d.docs.live.net/TUNJA%20%20PRESU/APUs%20VIAS%20TUNJA.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Yamil\c%20-%20yamil\Documents%20and%20Settings\Yamil%20Sabbagh\Configuraci&#243;n%20local\Temp\Directorio%20temporal%205%20para%20sergio%20bar.zip\WINDOWS\TEMP\VILLA%20SAGRARIO%20NEGRAS%208.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13.%20Abril%2024%20-%20Informe%20Semanal%20Consultor&#237;a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Users\Hernan\Downloads\PRESUPUESTO%20%20COMPLEJO%20ACUATICO%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BSERVER\Documents\CONTRATOS\2012\FONADE\CONTRATO%20No.%202122228%20DE%202012\ESTUDIOS%20Y%20DISE&#209;OS\COPIA%20TOTAL%2025%20JUNIO%202013\15507_Otanche-Boyac&#225;\12_15507_PRE\130226%20Presupuesto%20Otanche.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ervidor-app-pc\app-ci2\TUNJA%20%20PRESU\APUs%20VIAS%20TUNJA.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Users\Diego%20Bernal\Desktop\AJUSTE%20CANTIDADES\HIBRIDO\10.1%20Cantidades\cantidades%20de%20obra.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a%20%20aaInformaci&#243;n%20GRUPO%204\A%20MInformes%20Mensuales\Informe%20de%20estado%20vial%20ene\aCCIDENTES%20DE%201995%20-%201996.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20%20aaInformaci&#243;n%20GRUPO%204\A%20MInformes%20Mensuales\Informe%20de%20estado%20vial%20ene\aCCIDENTES%20DE%201995%20-%201996.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AMV-02-BOL\EST.V&#205;A%20CRIT.TECNICO%20AMB-BOL-02\DICIEMBRE-2008\EST.V&#205;A%20CRITERIO%20TECNICO%2090BLB.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EST.V&#205;A%20CRITERIO%20TECNICO.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Users\luisaugustovenegas\Desktop\INFORME%20SEMANAL%20etsa%20concol%20ECO%20028.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Users\Monica%20F\Documents\CONSORCIO%20INFRAESTRUCTURA%20EDUCATIVA%202016\FASE%202\4.%20CONTROL%20DE%20COSTOS%20Y%20PRESUPUESTOS\CONTROL%20DE%20COSTOS\I.E.%20PROMOCION%20SOCIAL\PPTO.%20I.E.%20PROMOCION%20SOCIAL%20-%2012%20Jun%202017.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ervidor_appci\app-ci\2%20ESTUDIOS%20DE%20SUELOS\A&#209;O%202017\44%20ESTUDIOS%20DE%20SUELOS%20Y%20DISE&#209;OS%20DE%20PAVIMENTOS%20ALCALDIA%20DE%20TUNJA\5%20INFORMACION%20ALCALDIA\APUs%20VIAS%20TUNJA.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Users\EQUIPO\Documents\IE%20Huila\Presupuestos\Precios%20Huila\pres%20BATERIA%20la%20esperanza%20palestina%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CTO%20641%20UT%20MAS\MODIFICACIONES\ACTA%20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1.GMP\COMPLEMENTARIAS\FLORIDABLANCA\I.E.%20GABRIEL%20GARCIA%20MARQUEZ\MURO%20GGM%20ESCEANARIO%202\02_Cant.%20Muros%20contencion_GGM_ESENARIO2.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Servidor\50130%20fonade%20dise&#241;os%20%20tipo\contrato%20de%20consultoria\6.%20Proyectos\5.%20GRUPO%20D\D16F-CENTRO%20DE%20DESARROLLO%20INFANTIL%20FRIO%2090%20NI&#209;OS\5.%20Presupuesto\D16F-Presup_CCI_90%20Ni&#241;os_Zona_Baja%20AB%20(05022013).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INFO\arthur\pto%20avrios%20proyectos\2018-07-14%20Ajustes%20Finales\01%20Apartado\02.%20APU\Entregas\2018-03-28\2018-03-26%20BASE%20DE%20DATOS%20(FCO01).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Yamil\c%20-%20yamil\Documents%20and%20Settings\Yamil%20Sabbagh\Configuraci&#243;n%20local\Temp\Directorio%20temporal%205%20para%20sergio%20bar.zip\Mis%20documentos\ACTAS\ACTA%2013\SAN%20BASILIO%20NEGRA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RESUMEN.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PERSONAL\Dropbox\PRESP\201504-CPRD0022014-FINDETER\ANALISIS%20DE%20PRECIOS%20(Mao)%20201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hp\Desktop\PACHAVITA\INFORME%200\CORRECCI&#211;N\PRESUPUESTO%20Y%20APU.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Informe%20Semanal%20Interventoria%20No.%2001,%20corte%20a%2028-FEB-07,%20contrato%20520233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TAS REALES"/>
      <sheetName val="FLUJO DE FONDOS"/>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Presupuesto"/>
      <sheetName val="\MANTENIMIENTO RUTA 1001_MARZO "/>
      <sheetName val="otros"/>
      <sheetName val="\\SERVIDOR\Public2\MANTENIMIENT"/>
      <sheetName val="ANEXO IX"/>
      <sheetName val="APUs"/>
      <sheetName val="INSUMOS"/>
      <sheetName val="PptoGral"/>
      <sheetName val="\I\MANTENIMIENTO RUTA 1001_MARZ"/>
      <sheetName val="\F\MANTENIMIENTO RUTA 1001_MARZ"/>
      <sheetName val="a__aaInformación"/>
      <sheetName val="a__aaInformación1"/>
      <sheetName val="a__aaInformación2"/>
      <sheetName val="\Users\USUARIO\Downloads\MANTEN"/>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 sheetId="29" refreshError="1"/>
      <sheetData sheetId="3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ESTADO RED"/>
      <sheetName val="CDItem"/>
      <sheetName val="Acc Ago-Sep.xls"/>
      <sheetName val="Aerocivil - Cantidades "/>
      <sheetName val="Aerocivil Acta"/>
      <sheetName val="Aerocivil IVA"/>
      <sheetName val="101 Loc Y Repl"/>
      <sheetName val="CRONOGRAMA AMBIENTAL"/>
      <sheetName val="DATA"/>
      <sheetName val="COSTOS INDIRECTOS"/>
      <sheetName val="M&amp;E "/>
      <sheetName val="UTILIDAD ESPERADA"/>
      <sheetName val="SOLICITUDES DE PERSONAL"/>
      <sheetName val="PLAN DE INVERSIÓN ANTICIPO"/>
      <sheetName val="DL"/>
      <sheetName val="2)"/>
      <sheetName val="3) PRESUPUESTO"/>
      <sheetName val="PRIMARIO APU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EYD"/>
      <sheetName val="5) P-INVERSIONES"/>
      <sheetName val="6) FLUJO DE CAJA"/>
      <sheetName val="7) INST PROV"/>
      <sheetName val="Plan auditoría"/>
      <sheetName val="Presupuesto"/>
      <sheetName val="PRE-ACTA 05SC-2019"/>
      <sheetName val="MINFRA-MN-IN-6-FR-1(5)"/>
      <sheetName val="1.2 Exc."/>
      <sheetName val="1.5.Derrum"/>
      <sheetName val="1,6 Ad.Zodme"/>
      <sheetName val="1,7 conform"/>
      <sheetName val="1,14 Lleno mec"/>
      <sheetName val="1,17. topog"/>
      <sheetName val="1,19 Desm"/>
      <sheetName val="2,5 Sub base"/>
      <sheetName val="2.6 Base"/>
      <sheetName val="3.4 Trans &gt;3000"/>
      <sheetName val="4,1 Acero"/>
      <sheetName val="4,2 Señal I"/>
      <sheetName val="4,5 Baranda"/>
      <sheetName val="4,21,2, neopreno"/>
      <sheetName val="6,1 Exc.roca"/>
      <sheetName val="6,2 Excav.mat.com"/>
      <sheetName val="6,4 Excav.pil-2"/>
      <sheetName val="6,5 Excav.pil-4"/>
      <sheetName val="6,6 Excav.pil-6"/>
      <sheetName val="6,7 Excav.pil-8"/>
      <sheetName val="6,18 Pila"/>
      <sheetName val="6,25 Concreto D"/>
      <sheetName val="6,27 Concreto C"/>
      <sheetName val="6,28 Concret F"/>
      <sheetName val="6,29 Cunetas"/>
      <sheetName val="6,44 Mat,filtrante"/>
      <sheetName val="6,46,1 Demolic"/>
      <sheetName val="6,55 Reveg."/>
      <sheetName val="6,69,2 Concreto 42mpa"/>
      <sheetName val="6,71 Alcanta."/>
      <sheetName val="8,1 Geotextil"/>
      <sheetName val="8,4,1 Tub.filtro"/>
      <sheetName val="8,5 Geo Dren"/>
      <sheetName val="8,10 Imprima"/>
      <sheetName val="8,14 MDC-2"/>
      <sheetName val="8,15 Lineas"/>
      <sheetName val="12,1 Tachas"/>
      <sheetName val="12,10 Defensa"/>
      <sheetName val="12,11 Seccion"/>
      <sheetName val="12,13 Captafaros"/>
      <sheetName val="220,1 Terraplen"/>
      <sheetName val="230,P -Mejor.4&quot;"/>
      <sheetName val="310,10 Conformacion"/>
      <sheetName val="610,1-Relleno"/>
      <sheetName val="630,3P Caisson"/>
      <sheetName val="630,7- Concret G"/>
      <sheetName val="671,1 Cuneta"/>
      <sheetName val="681,1, Gavion"/>
      <sheetName val="710,1,2 Señal IV"/>
      <sheetName val="710,1,3 Señal V"/>
      <sheetName val="720,1 Poste"/>
      <sheetName val="900,1 Trans &lt;1000"/>
      <sheetName val="900,3 Trans.Derrum"/>
      <sheetName val="Información de la Empresa"/>
      <sheetName val="List. Análisis"/>
      <sheetName val="List. Materiales"/>
      <sheetName val="List. Equipo"/>
      <sheetName val="List. Mano de Obra"/>
      <sheetName val="Módulo2"/>
      <sheetName val="Módulo3"/>
      <sheetName val="CANTIDADES"/>
      <sheetName val="resumen de cantidades"/>
      <sheetName val="1,01"/>
      <sheetName val="1,02"/>
      <sheetName val="2,01"/>
      <sheetName val="2,02"/>
      <sheetName val="3,01"/>
      <sheetName val="3,02"/>
      <sheetName val="3,03"/>
      <sheetName val="3,04"/>
      <sheetName val="3,05"/>
      <sheetName val="3,06"/>
      <sheetName val="3,07"/>
      <sheetName val="4,01"/>
      <sheetName val="4,02"/>
      <sheetName val="4,07"/>
      <sheetName val="4,09"/>
      <sheetName val="4,10"/>
      <sheetName val="4,11"/>
      <sheetName val="5,01"/>
      <sheetName val="5,02"/>
      <sheetName val="5,03"/>
      <sheetName val="5,04"/>
      <sheetName val="5,05"/>
      <sheetName val="5,06"/>
      <sheetName val="6,01"/>
      <sheetName val="6,02"/>
      <sheetName val="6,03"/>
      <sheetName val="6,04"/>
      <sheetName val="6,05"/>
      <sheetName val="Hoja12"/>
      <sheetName val="8,01"/>
      <sheetName val="\\Amd\documentos c\Documentos-W"/>
      <sheetName val="Hoja2"/>
      <sheetName val="Hoja1"/>
      <sheetName val="PREACTA 10"/>
      <sheetName val="Mezcla "/>
      <sheetName val="Fresado "/>
      <sheetName val="Imprimación "/>
      <sheetName val="Transporte Mezcla "/>
      <sheetName val="Defensas Metalicas"/>
      <sheetName val="Captafaros"/>
      <sheetName val="Excavación"/>
      <sheetName val="Base "/>
      <sheetName val="Transporte Base "/>
      <sheetName val="Demarcación H."/>
      <sheetName val="Señalizacion Vertical 90 cm"/>
      <sheetName val="S. Vertical 90 cm TIPO XI"/>
      <sheetName val="Señalizacion Vertical 120 cm"/>
      <sheetName val="Señalizacion Vertical DCH"/>
      <sheetName val="MINFRA-MN-IN-6-FR-2 SEGUIMIENTO"/>
      <sheetName val="Acc%20Ago-Sep.xls"/>
      <sheetName val="Materiales"/>
      <sheetName val="Cuadrillas"/>
      <sheetName val="Concretos y morteros"/>
      <sheetName val="Equipo"/>
      <sheetName val="Datos iniciales "/>
      <sheetName val="Transpor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efreshError="1"/>
      <sheetData sheetId="90" refreshError="1"/>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refreshError="1"/>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refreshError="1"/>
      <sheetData sheetId="205" refreshError="1"/>
      <sheetData sheetId="206" refreshError="1"/>
      <sheetData sheetId="207" refreshError="1"/>
      <sheetData sheetId="208" refreshError="1"/>
      <sheetData sheetId="209" refreshError="1"/>
      <sheetData sheetId="2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
      <sheetName val="Insum"/>
      <sheetName val="Apu"/>
      <sheetName val="Ppto"/>
      <sheetName val="PreciosApto"/>
      <sheetName val="InsAct"/>
      <sheetName val="Ejecut"/>
      <sheetName val="Hoja2"/>
      <sheetName val="Hoja3"/>
    </sheetNames>
    <sheetDataSet>
      <sheetData sheetId="0" refreshError="1"/>
      <sheetData sheetId="1" refreshError="1"/>
      <sheetData sheetId="2" refreshError="1">
        <row r="8">
          <cell r="N8" t="str">
            <v>Vr. MATERIALES</v>
          </cell>
          <cell r="O8" t="str">
            <v>Vr. M.O</v>
          </cell>
          <cell r="P8" t="str">
            <v>Vr. VARIOS</v>
          </cell>
          <cell r="Q8" t="str">
            <v>Vr. A.I.U</v>
          </cell>
          <cell r="R8" t="str">
            <v>EQUIPO</v>
          </cell>
          <cell r="S8" t="str">
            <v>REPOSICION</v>
          </cell>
          <cell r="T8" t="str">
            <v>REPUESTOS</v>
          </cell>
          <cell r="U8" t="str">
            <v>MANTENIMIENTO</v>
          </cell>
          <cell r="V8" t="str">
            <v>COMBUSTIBLE</v>
          </cell>
          <cell r="W8" t="str">
            <v>OPERADOR</v>
          </cell>
          <cell r="X8">
            <v>2288419024.0599999</v>
          </cell>
          <cell r="AA8" t="str">
            <v>Vr. MATERIALES</v>
          </cell>
          <cell r="AB8" t="str">
            <v>Vr. M.O</v>
          </cell>
          <cell r="AC8" t="str">
            <v>Vr. VARIOS</v>
          </cell>
        </row>
        <row r="9">
          <cell r="E9" t="str">
            <v>ITEM</v>
          </cell>
        </row>
        <row r="10">
          <cell r="D10" t="str">
            <v>TPCAMPA</v>
          </cell>
          <cell r="E10" t="str">
            <v>Campamento alquilado</v>
          </cell>
          <cell r="G10" t="str">
            <v>UN.</v>
          </cell>
          <cell r="H10" t="str">
            <v>Un</v>
          </cell>
          <cell r="I10" t="e">
            <v>#N/A</v>
          </cell>
          <cell r="K10">
            <v>0</v>
          </cell>
          <cell r="L10" t="e">
            <v>#N/A</v>
          </cell>
          <cell r="N10">
            <v>46364</v>
          </cell>
          <cell r="O10" t="e">
            <v>#N/A</v>
          </cell>
          <cell r="P10">
            <v>660000</v>
          </cell>
          <cell r="Q10" t="e">
            <v>#N/A</v>
          </cell>
          <cell r="X10" t="e">
            <v>#N/A</v>
          </cell>
          <cell r="Z10" t="e">
            <v>#VALUE!</v>
          </cell>
          <cell r="AA10" t="e">
            <v>#VALUE!</v>
          </cell>
          <cell r="AB10" t="e">
            <v>#VALUE!</v>
          </cell>
          <cell r="AC10" t="e">
            <v>#VALUE!</v>
          </cell>
        </row>
        <row r="12">
          <cell r="D12" t="str">
            <v>CODIGO</v>
          </cell>
          <cell r="E12" t="str">
            <v>DESCRIPCION</v>
          </cell>
          <cell r="F12" t="str">
            <v>UN</v>
          </cell>
          <cell r="G12" t="str">
            <v>CANT</v>
          </cell>
          <cell r="H12" t="str">
            <v>V/UNIT.</v>
          </cell>
          <cell r="I12" t="str">
            <v>V/TOTAL</v>
          </cell>
          <cell r="K12" t="str">
            <v>CANT TOTAL</v>
          </cell>
          <cell r="L12" t="str">
            <v>Vr TOTAL</v>
          </cell>
          <cell r="Y12" t="str">
            <v>CANT.</v>
          </cell>
          <cell r="Z12" t="str">
            <v>V/TOTAL</v>
          </cell>
        </row>
        <row r="13">
          <cell r="E13" t="str">
            <v>MATERIALES</v>
          </cell>
          <cell r="I13">
            <v>46364</v>
          </cell>
          <cell r="L13">
            <v>0</v>
          </cell>
          <cell r="Z13" t="e">
            <v>#VALUE!</v>
          </cell>
        </row>
        <row r="14">
          <cell r="D14" t="str">
            <v>MA25DURM</v>
          </cell>
          <cell r="E14" t="str">
            <v>Durmiente</v>
          </cell>
          <cell r="F14" t="str">
            <v>Un</v>
          </cell>
          <cell r="G14">
            <v>10</v>
          </cell>
          <cell r="H14">
            <v>2000</v>
          </cell>
          <cell r="I14">
            <v>20000</v>
          </cell>
          <cell r="J14">
            <v>0</v>
          </cell>
          <cell r="K14">
            <v>0</v>
          </cell>
          <cell r="L14">
            <v>0</v>
          </cell>
          <cell r="Y14" t="e">
            <v>#VALUE!</v>
          </cell>
          <cell r="Z14" t="e">
            <v>#VALUE!</v>
          </cell>
        </row>
        <row r="15">
          <cell r="D15" t="str">
            <v>MA19PC25</v>
          </cell>
          <cell r="E15" t="str">
            <v>Puntilla con cabeza 2,5"</v>
          </cell>
          <cell r="F15" t="str">
            <v>Lb</v>
          </cell>
          <cell r="G15">
            <v>4</v>
          </cell>
          <cell r="H15">
            <v>1216</v>
          </cell>
          <cell r="I15">
            <v>4864</v>
          </cell>
          <cell r="J15">
            <v>0</v>
          </cell>
          <cell r="K15">
            <v>0</v>
          </cell>
          <cell r="L15">
            <v>0</v>
          </cell>
          <cell r="Y15" t="e">
            <v>#VALUE!</v>
          </cell>
          <cell r="Z15" t="e">
            <v>#VALUE!</v>
          </cell>
        </row>
        <row r="16">
          <cell r="D16" t="str">
            <v>MA17CAND</v>
          </cell>
          <cell r="E16" t="str">
            <v>Candado</v>
          </cell>
          <cell r="F16" t="str">
            <v>Un</v>
          </cell>
          <cell r="G16">
            <v>1</v>
          </cell>
          <cell r="H16">
            <v>9000</v>
          </cell>
          <cell r="I16">
            <v>9000</v>
          </cell>
          <cell r="J16">
            <v>0</v>
          </cell>
          <cell r="K16">
            <v>0</v>
          </cell>
          <cell r="L16">
            <v>0</v>
          </cell>
          <cell r="Y16" t="e">
            <v>#VALUE!</v>
          </cell>
          <cell r="Z16" t="e">
            <v>#VALUE!</v>
          </cell>
        </row>
        <row r="17">
          <cell r="D17" t="str">
            <v>MA17CADE1</v>
          </cell>
          <cell r="E17" t="str">
            <v>Cadena 1"</v>
          </cell>
          <cell r="F17" t="str">
            <v>Ml</v>
          </cell>
          <cell r="G17">
            <v>5</v>
          </cell>
          <cell r="H17">
            <v>2500</v>
          </cell>
          <cell r="I17">
            <v>12500</v>
          </cell>
          <cell r="J17">
            <v>0</v>
          </cell>
          <cell r="K17">
            <v>0</v>
          </cell>
          <cell r="L17">
            <v>0</v>
          </cell>
          <cell r="Y17" t="e">
            <v>#VALUE!</v>
          </cell>
          <cell r="Z17" t="e">
            <v>#VALUE!</v>
          </cell>
        </row>
        <row r="20">
          <cell r="E20" t="str">
            <v>MANO DE OBRA</v>
          </cell>
          <cell r="I20" t="e">
            <v>#N/A</v>
          </cell>
          <cell r="L20" t="e">
            <v>#N/A</v>
          </cell>
          <cell r="Z20" t="e">
            <v>#VALUE!</v>
          </cell>
        </row>
        <row r="21">
          <cell r="D21" t="str">
            <v>MOTPICAMP</v>
          </cell>
          <cell r="E21" t="e">
            <v>#N/A</v>
          </cell>
          <cell r="F21" t="e">
            <v>#N/A</v>
          </cell>
          <cell r="G21">
            <v>1</v>
          </cell>
          <cell r="H21" t="e">
            <v>#N/A</v>
          </cell>
          <cell r="I21" t="e">
            <v>#N/A</v>
          </cell>
          <cell r="J21" t="e">
            <v>#N/A</v>
          </cell>
          <cell r="K21">
            <v>0</v>
          </cell>
          <cell r="L21" t="e">
            <v>#N/A</v>
          </cell>
          <cell r="Y21" t="e">
            <v>#VALUE!</v>
          </cell>
          <cell r="Z21" t="e">
            <v>#VALUE!</v>
          </cell>
        </row>
        <row r="23">
          <cell r="E23" t="str">
            <v>VARIOS</v>
          </cell>
          <cell r="I23">
            <v>660000</v>
          </cell>
          <cell r="L23">
            <v>0</v>
          </cell>
          <cell r="Z23" t="e">
            <v>#VALUE!</v>
          </cell>
        </row>
        <row r="24">
          <cell r="D24" t="str">
            <v>AL03CAMPA</v>
          </cell>
          <cell r="E24" t="str">
            <v>Alquiler campamento</v>
          </cell>
          <cell r="F24" t="str">
            <v>mes</v>
          </cell>
          <cell r="G24">
            <v>7</v>
          </cell>
          <cell r="H24">
            <v>80000</v>
          </cell>
          <cell r="I24">
            <v>560000</v>
          </cell>
          <cell r="J24">
            <v>0</v>
          </cell>
          <cell r="K24">
            <v>0</v>
          </cell>
          <cell r="L24">
            <v>0</v>
          </cell>
          <cell r="Y24" t="e">
            <v>#VALUE!</v>
          </cell>
          <cell r="Z24" t="e">
            <v>#VALUE!</v>
          </cell>
        </row>
        <row r="25">
          <cell r="D25" t="str">
            <v>TC60TCAMP</v>
          </cell>
          <cell r="E25" t="str">
            <v>Transporte campamento</v>
          </cell>
          <cell r="F25" t="str">
            <v>Un</v>
          </cell>
          <cell r="G25">
            <v>1</v>
          </cell>
          <cell r="H25">
            <v>100000</v>
          </cell>
          <cell r="I25">
            <v>100000</v>
          </cell>
          <cell r="J25">
            <v>0</v>
          </cell>
          <cell r="K25">
            <v>0</v>
          </cell>
          <cell r="L25">
            <v>0</v>
          </cell>
          <cell r="Y25" t="e">
            <v>#VALUE!</v>
          </cell>
          <cell r="Z25" t="e">
            <v>#VALUE!</v>
          </cell>
        </row>
        <row r="27">
          <cell r="E27" t="str">
            <v>SUBTOTAL</v>
          </cell>
          <cell r="I27" t="e">
            <v>#N/A</v>
          </cell>
          <cell r="L27" t="e">
            <v>#N/A</v>
          </cell>
          <cell r="Z27" t="e">
            <v>#VALUE!</v>
          </cell>
        </row>
        <row r="28">
          <cell r="E28" t="str">
            <v>A.I.U</v>
          </cell>
          <cell r="I28" t="e">
            <v>#N/A</v>
          </cell>
          <cell r="L28" t="e">
            <v>#N/A</v>
          </cell>
          <cell r="Z28" t="e">
            <v>#N/A</v>
          </cell>
        </row>
        <row r="29">
          <cell r="D29" t="str">
            <v>AIUAADMON</v>
          </cell>
          <cell r="E29" t="str">
            <v>Admon</v>
          </cell>
          <cell r="F29">
            <v>0</v>
          </cell>
          <cell r="I29" t="e">
            <v>#N/A</v>
          </cell>
          <cell r="J29">
            <v>0</v>
          </cell>
          <cell r="L29" t="e">
            <v>#N/A</v>
          </cell>
          <cell r="Z29" t="e">
            <v>#N/A</v>
          </cell>
        </row>
        <row r="30">
          <cell r="D30" t="str">
            <v>AIUAIMPRE</v>
          </cell>
          <cell r="E30" t="str">
            <v>Imprevistos</v>
          </cell>
          <cell r="F30">
            <v>0</v>
          </cell>
          <cell r="I30" t="e">
            <v>#N/A</v>
          </cell>
          <cell r="J30">
            <v>0</v>
          </cell>
          <cell r="L30" t="e">
            <v>#N/A</v>
          </cell>
          <cell r="Z30" t="e">
            <v>#N/A</v>
          </cell>
        </row>
        <row r="31">
          <cell r="D31" t="str">
            <v>AIUAUTILI</v>
          </cell>
          <cell r="E31" t="str">
            <v>Utilidad</v>
          </cell>
          <cell r="F31">
            <v>0</v>
          </cell>
          <cell r="I31" t="e">
            <v>#N/A</v>
          </cell>
          <cell r="J31">
            <v>0</v>
          </cell>
          <cell r="L31" t="e">
            <v>#N/A</v>
          </cell>
          <cell r="Z31" t="e">
            <v>#N/A</v>
          </cell>
        </row>
        <row r="32">
          <cell r="D32" t="str">
            <v>AIUAIVAUTI</v>
          </cell>
          <cell r="E32" t="str">
            <v>IVA utilidad</v>
          </cell>
          <cell r="F32">
            <v>0</v>
          </cell>
          <cell r="I32" t="e">
            <v>#N/A</v>
          </cell>
          <cell r="J32">
            <v>0</v>
          </cell>
          <cell r="L32" t="e">
            <v>#N/A</v>
          </cell>
          <cell r="Z32" t="e">
            <v>#N/A</v>
          </cell>
        </row>
        <row r="34">
          <cell r="E34" t="str">
            <v>ITEM</v>
          </cell>
        </row>
        <row r="35">
          <cell r="D35" t="str">
            <v>TPCAMP</v>
          </cell>
          <cell r="E35" t="str">
            <v xml:space="preserve">Campamento </v>
          </cell>
          <cell r="G35" t="str">
            <v>UN.</v>
          </cell>
          <cell r="H35" t="str">
            <v>M2</v>
          </cell>
          <cell r="I35" t="e">
            <v>#N/A</v>
          </cell>
          <cell r="K35">
            <v>0</v>
          </cell>
          <cell r="L35" t="e">
            <v>#N/A</v>
          </cell>
          <cell r="N35">
            <v>4205.4799999999996</v>
          </cell>
          <cell r="O35" t="e">
            <v>#N/A</v>
          </cell>
          <cell r="P35" t="e">
            <v>#N/A</v>
          </cell>
          <cell r="Q35" t="e">
            <v>#N/A</v>
          </cell>
          <cell r="X35" t="e">
            <v>#N/A</v>
          </cell>
          <cell r="Z35" t="e">
            <v>#VALUE!</v>
          </cell>
          <cell r="AA35" t="e">
            <v>#VALUE!</v>
          </cell>
          <cell r="AB35" t="e">
            <v>#VALUE!</v>
          </cell>
          <cell r="AC35" t="e">
            <v>#VALUE!</v>
          </cell>
        </row>
        <row r="37">
          <cell r="D37" t="str">
            <v>CODIGO</v>
          </cell>
          <cell r="E37" t="str">
            <v>DESCRIPCION</v>
          </cell>
          <cell r="F37" t="str">
            <v>UN</v>
          </cell>
          <cell r="G37" t="str">
            <v>CANT</v>
          </cell>
          <cell r="H37" t="str">
            <v>V/UNIT.</v>
          </cell>
          <cell r="I37" t="str">
            <v>V/TOTAL</v>
          </cell>
          <cell r="K37" t="str">
            <v>CANT TOTAL</v>
          </cell>
          <cell r="L37" t="str">
            <v>Vr TOTAL</v>
          </cell>
          <cell r="Y37" t="str">
            <v>CANT.</v>
          </cell>
          <cell r="Z37" t="str">
            <v>V/TOTAL</v>
          </cell>
        </row>
        <row r="38">
          <cell r="E38" t="str">
            <v>MATERIALES</v>
          </cell>
          <cell r="I38">
            <v>4205.4799999999996</v>
          </cell>
          <cell r="L38">
            <v>0</v>
          </cell>
          <cell r="Z38" t="e">
            <v>#VALUE!</v>
          </cell>
        </row>
        <row r="39">
          <cell r="D39" t="str">
            <v>MA25DURM</v>
          </cell>
          <cell r="E39" t="str">
            <v>Durmiente</v>
          </cell>
          <cell r="F39" t="str">
            <v>Un</v>
          </cell>
          <cell r="G39">
            <v>2</v>
          </cell>
          <cell r="H39">
            <v>2000</v>
          </cell>
          <cell r="I39">
            <v>4000</v>
          </cell>
          <cell r="J39">
            <v>0</v>
          </cell>
          <cell r="K39">
            <v>0</v>
          </cell>
          <cell r="L39">
            <v>0</v>
          </cell>
          <cell r="Y39" t="e">
            <v>#VALUE!</v>
          </cell>
          <cell r="Z39" t="e">
            <v>#VALUE!</v>
          </cell>
        </row>
        <row r="40">
          <cell r="D40" t="str">
            <v>MA19PC25</v>
          </cell>
          <cell r="E40" t="str">
            <v>Puntilla con cabeza 2,5"</v>
          </cell>
          <cell r="F40" t="str">
            <v>Lb</v>
          </cell>
          <cell r="G40">
            <v>0.03</v>
          </cell>
          <cell r="H40">
            <v>1216</v>
          </cell>
          <cell r="I40">
            <v>36.479999999999997</v>
          </cell>
          <cell r="J40">
            <v>0</v>
          </cell>
          <cell r="K40">
            <v>0</v>
          </cell>
          <cell r="L40">
            <v>0</v>
          </cell>
          <cell r="Y40" t="e">
            <v>#VALUE!</v>
          </cell>
          <cell r="Z40" t="e">
            <v>#VALUE!</v>
          </cell>
        </row>
        <row r="41">
          <cell r="D41" t="str">
            <v>MA17CAND</v>
          </cell>
          <cell r="E41" t="str">
            <v>Candado</v>
          </cell>
          <cell r="F41" t="str">
            <v>Un</v>
          </cell>
          <cell r="G41">
            <v>1.6E-2</v>
          </cell>
          <cell r="H41">
            <v>9000</v>
          </cell>
          <cell r="I41">
            <v>144</v>
          </cell>
          <cell r="J41">
            <v>0</v>
          </cell>
          <cell r="K41">
            <v>0</v>
          </cell>
          <cell r="L41">
            <v>0</v>
          </cell>
          <cell r="Y41" t="e">
            <v>#VALUE!</v>
          </cell>
          <cell r="Z41" t="e">
            <v>#VALUE!</v>
          </cell>
        </row>
        <row r="42">
          <cell r="D42" t="str">
            <v>MA17CADE1</v>
          </cell>
          <cell r="E42" t="str">
            <v>Cadena 1"</v>
          </cell>
          <cell r="F42" t="str">
            <v>Ml</v>
          </cell>
          <cell r="G42">
            <v>0.01</v>
          </cell>
          <cell r="H42">
            <v>2500</v>
          </cell>
          <cell r="I42">
            <v>25</v>
          </cell>
          <cell r="J42">
            <v>0</v>
          </cell>
          <cell r="K42">
            <v>0</v>
          </cell>
          <cell r="L42">
            <v>0</v>
          </cell>
          <cell r="Y42" t="e">
            <v>#VALUE!</v>
          </cell>
          <cell r="Z42" t="e">
            <v>#VALUE!</v>
          </cell>
        </row>
        <row r="45">
          <cell r="E45" t="str">
            <v>MANO DE OBRA</v>
          </cell>
          <cell r="I45" t="e">
            <v>#N/A</v>
          </cell>
          <cell r="L45" t="e">
            <v>#N/A</v>
          </cell>
          <cell r="Z45" t="e">
            <v>#VALUE!</v>
          </cell>
        </row>
        <row r="46">
          <cell r="D46" t="str">
            <v>MOTPICAMP</v>
          </cell>
          <cell r="E46" t="e">
            <v>#N/A</v>
          </cell>
          <cell r="F46" t="e">
            <v>#N/A</v>
          </cell>
          <cell r="G46">
            <v>0</v>
          </cell>
          <cell r="H46" t="e">
            <v>#N/A</v>
          </cell>
          <cell r="I46" t="e">
            <v>#N/A</v>
          </cell>
          <cell r="J46" t="e">
            <v>#N/A</v>
          </cell>
          <cell r="K46">
            <v>0</v>
          </cell>
          <cell r="L46" t="e">
            <v>#N/A</v>
          </cell>
          <cell r="Y46" t="e">
            <v>#VALUE!</v>
          </cell>
          <cell r="Z46" t="e">
            <v>#VALUE!</v>
          </cell>
        </row>
        <row r="48">
          <cell r="E48" t="str">
            <v>VARIOS</v>
          </cell>
          <cell r="I48" t="e">
            <v>#N/A</v>
          </cell>
          <cell r="L48" t="e">
            <v>#N/A</v>
          </cell>
          <cell r="Z48" t="e">
            <v>#VALUE!</v>
          </cell>
        </row>
        <row r="49">
          <cell r="D49" t="str">
            <v>TC03CAMP</v>
          </cell>
          <cell r="E49" t="e">
            <v>#N/A</v>
          </cell>
          <cell r="F49" t="e">
            <v>#N/A</v>
          </cell>
          <cell r="G49">
            <v>1</v>
          </cell>
          <cell r="H49" t="e">
            <v>#N/A</v>
          </cell>
          <cell r="I49" t="e">
            <v>#N/A</v>
          </cell>
          <cell r="J49" t="e">
            <v>#N/A</v>
          </cell>
          <cell r="K49">
            <v>0</v>
          </cell>
          <cell r="L49" t="e">
            <v>#N/A</v>
          </cell>
          <cell r="Y49" t="e">
            <v>#VALUE!</v>
          </cell>
          <cell r="Z49" t="e">
            <v>#VALUE!</v>
          </cell>
        </row>
        <row r="52">
          <cell r="E52" t="str">
            <v>SUBTOTAL</v>
          </cell>
          <cell r="I52" t="e">
            <v>#N/A</v>
          </cell>
          <cell r="L52" t="e">
            <v>#N/A</v>
          </cell>
          <cell r="Z52" t="e">
            <v>#VALUE!</v>
          </cell>
        </row>
        <row r="53">
          <cell r="E53" t="str">
            <v>A.I.U</v>
          </cell>
          <cell r="I53" t="e">
            <v>#N/A</v>
          </cell>
          <cell r="L53" t="e">
            <v>#N/A</v>
          </cell>
          <cell r="Z53" t="e">
            <v>#N/A</v>
          </cell>
        </row>
        <row r="54">
          <cell r="D54" t="str">
            <v>AIUAADMON</v>
          </cell>
          <cell r="E54" t="str">
            <v>Admon</v>
          </cell>
          <cell r="F54">
            <v>0</v>
          </cell>
          <cell r="I54" t="e">
            <v>#N/A</v>
          </cell>
          <cell r="J54">
            <v>0</v>
          </cell>
          <cell r="L54" t="e">
            <v>#N/A</v>
          </cell>
          <cell r="Z54" t="e">
            <v>#N/A</v>
          </cell>
        </row>
        <row r="55">
          <cell r="D55" t="str">
            <v>AIUAIMPRE</v>
          </cell>
          <cell r="E55" t="str">
            <v>Imprevistos</v>
          </cell>
          <cell r="F55">
            <v>0</v>
          </cell>
          <cell r="I55" t="e">
            <v>#N/A</v>
          </cell>
          <cell r="J55">
            <v>0</v>
          </cell>
          <cell r="L55" t="e">
            <v>#N/A</v>
          </cell>
          <cell r="Z55" t="e">
            <v>#N/A</v>
          </cell>
        </row>
        <row r="56">
          <cell r="D56" t="str">
            <v>AIUAUTILI</v>
          </cell>
          <cell r="E56" t="str">
            <v>Utilidad</v>
          </cell>
          <cell r="F56">
            <v>0</v>
          </cell>
          <cell r="I56" t="e">
            <v>#N/A</v>
          </cell>
          <cell r="J56">
            <v>0</v>
          </cell>
          <cell r="L56" t="e">
            <v>#N/A</v>
          </cell>
          <cell r="Z56" t="e">
            <v>#N/A</v>
          </cell>
        </row>
        <row r="57">
          <cell r="D57" t="str">
            <v>AIUAIVAUTI</v>
          </cell>
          <cell r="E57" t="str">
            <v>IVA utilidad</v>
          </cell>
          <cell r="F57">
            <v>0</v>
          </cell>
          <cell r="I57" t="e">
            <v>#N/A</v>
          </cell>
          <cell r="J57">
            <v>0</v>
          </cell>
          <cell r="L57" t="e">
            <v>#N/A</v>
          </cell>
          <cell r="Z57" t="e">
            <v>#N/A</v>
          </cell>
        </row>
        <row r="59">
          <cell r="E59" t="str">
            <v>ITEM</v>
          </cell>
        </row>
        <row r="60">
          <cell r="D60" t="str">
            <v>TPCLZ</v>
          </cell>
          <cell r="E60" t="str">
            <v>Cerramiento Lámina de Zinc H=2,00 m</v>
          </cell>
          <cell r="G60" t="str">
            <v>UN.</v>
          </cell>
          <cell r="H60" t="str">
            <v>Ml</v>
          </cell>
          <cell r="I60" t="e">
            <v>#N/A</v>
          </cell>
          <cell r="K60">
            <v>0</v>
          </cell>
          <cell r="L60" t="e">
            <v>#N/A</v>
          </cell>
          <cell r="N60" t="e">
            <v>#N/A</v>
          </cell>
          <cell r="O60">
            <v>2000</v>
          </cell>
          <cell r="P60" t="e">
            <v>#N/A</v>
          </cell>
          <cell r="Q60" t="e">
            <v>#N/A</v>
          </cell>
          <cell r="X60" t="e">
            <v>#N/A</v>
          </cell>
          <cell r="Z60" t="e">
            <v>#VALUE!</v>
          </cell>
          <cell r="AA60" t="e">
            <v>#VALUE!</v>
          </cell>
          <cell r="AB60" t="e">
            <v>#VALUE!</v>
          </cell>
          <cell r="AC60" t="e">
            <v>#VALUE!</v>
          </cell>
        </row>
        <row r="62">
          <cell r="D62" t="str">
            <v>CODIGO</v>
          </cell>
          <cell r="E62" t="str">
            <v>DESCRIPCION</v>
          </cell>
          <cell r="F62" t="str">
            <v>UN</v>
          </cell>
          <cell r="G62" t="str">
            <v>CANT</v>
          </cell>
          <cell r="H62" t="str">
            <v>V/UNIT.</v>
          </cell>
          <cell r="I62" t="str">
            <v>V/TOTAL</v>
          </cell>
          <cell r="K62" t="str">
            <v>CANT TOTAL</v>
          </cell>
          <cell r="L62" t="str">
            <v>Vr TOTAL</v>
          </cell>
          <cell r="Y62" t="str">
            <v>CANT.</v>
          </cell>
          <cell r="Z62" t="str">
            <v>V/TOTAL</v>
          </cell>
        </row>
        <row r="63">
          <cell r="E63" t="str">
            <v>MATERIALES</v>
          </cell>
          <cell r="I63" t="e">
            <v>#N/A</v>
          </cell>
          <cell r="L63" t="e">
            <v>#N/A</v>
          </cell>
          <cell r="Z63" t="e">
            <v>#VALUE!</v>
          </cell>
        </row>
        <row r="64">
          <cell r="D64" t="str">
            <v>MA29TZ</v>
          </cell>
          <cell r="E64" t="e">
            <v>#N/A</v>
          </cell>
          <cell r="F64" t="e">
            <v>#N/A</v>
          </cell>
          <cell r="G64">
            <v>1.5</v>
          </cell>
          <cell r="H64" t="e">
            <v>#N/A</v>
          </cell>
          <cell r="I64" t="e">
            <v>#N/A</v>
          </cell>
          <cell r="J64" t="e">
            <v>#N/A</v>
          </cell>
          <cell r="K64">
            <v>0</v>
          </cell>
          <cell r="L64" t="e">
            <v>#N/A</v>
          </cell>
          <cell r="Y64" t="e">
            <v>#VALUE!</v>
          </cell>
          <cell r="Z64" t="e">
            <v>#VALUE!</v>
          </cell>
        </row>
        <row r="65">
          <cell r="D65" t="str">
            <v>MA19PC25</v>
          </cell>
          <cell r="E65" t="str">
            <v>Puntilla con cabeza 2,5"</v>
          </cell>
          <cell r="F65" t="str">
            <v>Lb</v>
          </cell>
          <cell r="G65">
            <v>0.05</v>
          </cell>
          <cell r="H65">
            <v>1216</v>
          </cell>
          <cell r="I65">
            <v>60.800000000000004</v>
          </cell>
          <cell r="J65">
            <v>0</v>
          </cell>
          <cell r="K65">
            <v>0</v>
          </cell>
          <cell r="L65">
            <v>0</v>
          </cell>
          <cell r="Y65" t="e">
            <v>#VALUE!</v>
          </cell>
          <cell r="Z65" t="e">
            <v>#VALUE!</v>
          </cell>
        </row>
        <row r="66">
          <cell r="D66" t="str">
            <v>MA25VL6</v>
          </cell>
          <cell r="E66" t="str">
            <v>Vara Limaton 6m Diametro 12-15</v>
          </cell>
          <cell r="F66" t="str">
            <v>Un</v>
          </cell>
          <cell r="G66">
            <v>0.5</v>
          </cell>
          <cell r="H66">
            <v>18560</v>
          </cell>
          <cell r="I66">
            <v>9280</v>
          </cell>
          <cell r="J66">
            <v>0</v>
          </cell>
          <cell r="K66">
            <v>0</v>
          </cell>
          <cell r="L66">
            <v>0</v>
          </cell>
          <cell r="Y66" t="e">
            <v>#VALUE!</v>
          </cell>
          <cell r="Z66" t="e">
            <v>#VALUE!</v>
          </cell>
        </row>
        <row r="67">
          <cell r="D67" t="str">
            <v>MA29CTZ</v>
          </cell>
          <cell r="E67" t="e">
            <v>#N/A</v>
          </cell>
          <cell r="F67" t="e">
            <v>#N/A</v>
          </cell>
          <cell r="G67">
            <v>0.09</v>
          </cell>
          <cell r="H67" t="e">
            <v>#N/A</v>
          </cell>
          <cell r="I67" t="e">
            <v>#N/A</v>
          </cell>
          <cell r="J67" t="e">
            <v>#N/A</v>
          </cell>
          <cell r="K67">
            <v>0</v>
          </cell>
          <cell r="L67" t="e">
            <v>#N/A</v>
          </cell>
          <cell r="Y67" t="e">
            <v>#VALUE!</v>
          </cell>
          <cell r="Z67" t="e">
            <v>#VALUE!</v>
          </cell>
        </row>
        <row r="70">
          <cell r="E70" t="str">
            <v>MANO DE OBRA</v>
          </cell>
          <cell r="I70">
            <v>2000</v>
          </cell>
          <cell r="L70">
            <v>0</v>
          </cell>
          <cell r="Z70" t="e">
            <v>#VALUE!</v>
          </cell>
        </row>
        <row r="71">
          <cell r="D71" t="str">
            <v>MOTPCZ</v>
          </cell>
          <cell r="E71" t="str">
            <v>M.O. Cerramiento Teja Zinc</v>
          </cell>
          <cell r="F71" t="str">
            <v>Ml</v>
          </cell>
          <cell r="G71">
            <v>1</v>
          </cell>
          <cell r="H71">
            <v>2000</v>
          </cell>
          <cell r="I71">
            <v>2000</v>
          </cell>
          <cell r="J71">
            <v>0</v>
          </cell>
          <cell r="K71">
            <v>0</v>
          </cell>
          <cell r="L71">
            <v>0</v>
          </cell>
          <cell r="Y71" t="e">
            <v>#VALUE!</v>
          </cell>
          <cell r="Z71" t="e">
            <v>#VALUE!</v>
          </cell>
        </row>
        <row r="73">
          <cell r="E73" t="str">
            <v>VARIOS</v>
          </cell>
          <cell r="I73" t="e">
            <v>#N/A</v>
          </cell>
          <cell r="L73" t="e">
            <v>#N/A</v>
          </cell>
          <cell r="Z73" t="e">
            <v>#VALUE!</v>
          </cell>
        </row>
        <row r="74">
          <cell r="D74" t="str">
            <v>TC46VTEJ</v>
          </cell>
          <cell r="E74" t="e">
            <v>#N/A</v>
          </cell>
          <cell r="F74" t="e">
            <v>#N/A</v>
          </cell>
          <cell r="G74">
            <v>2</v>
          </cell>
          <cell r="H74" t="e">
            <v>#N/A</v>
          </cell>
          <cell r="I74" t="e">
            <v>#N/A</v>
          </cell>
          <cell r="J74" t="e">
            <v>#N/A</v>
          </cell>
          <cell r="K74">
            <v>0</v>
          </cell>
          <cell r="L74" t="e">
            <v>#N/A</v>
          </cell>
          <cell r="Y74" t="e">
            <v>#VALUE!</v>
          </cell>
          <cell r="Z74" t="e">
            <v>#VALUE!</v>
          </cell>
        </row>
        <row r="75">
          <cell r="D75" t="str">
            <v>TC07H500</v>
          </cell>
          <cell r="E75" t="str">
            <v>Herramienta y Varios</v>
          </cell>
          <cell r="F75" t="str">
            <v>Gb</v>
          </cell>
          <cell r="G75">
            <v>1</v>
          </cell>
          <cell r="H75">
            <v>500</v>
          </cell>
          <cell r="I75">
            <v>500</v>
          </cell>
          <cell r="J75">
            <v>0</v>
          </cell>
          <cell r="K75">
            <v>0</v>
          </cell>
          <cell r="L75">
            <v>0</v>
          </cell>
          <cell r="Y75" t="e">
            <v>#VALUE!</v>
          </cell>
          <cell r="Z75" t="e">
            <v>#VALUE!</v>
          </cell>
        </row>
        <row r="77">
          <cell r="E77" t="str">
            <v>SUBTOTAL</v>
          </cell>
          <cell r="I77" t="e">
            <v>#N/A</v>
          </cell>
          <cell r="L77" t="e">
            <v>#N/A</v>
          </cell>
          <cell r="Z77" t="e">
            <v>#VALUE!</v>
          </cell>
        </row>
        <row r="78">
          <cell r="E78" t="str">
            <v>A.I.U</v>
          </cell>
          <cell r="I78" t="e">
            <v>#N/A</v>
          </cell>
          <cell r="L78" t="e">
            <v>#N/A</v>
          </cell>
          <cell r="Z78" t="e">
            <v>#N/A</v>
          </cell>
        </row>
        <row r="79">
          <cell r="D79" t="str">
            <v>AIUAADMON</v>
          </cell>
          <cell r="E79" t="str">
            <v>Admon</v>
          </cell>
          <cell r="F79">
            <v>0</v>
          </cell>
          <cell r="I79" t="e">
            <v>#N/A</v>
          </cell>
          <cell r="J79">
            <v>0</v>
          </cell>
          <cell r="L79" t="e">
            <v>#N/A</v>
          </cell>
          <cell r="Z79" t="e">
            <v>#N/A</v>
          </cell>
        </row>
        <row r="80">
          <cell r="D80" t="str">
            <v>AIUAIMPRE</v>
          </cell>
          <cell r="E80" t="str">
            <v>Imprevistos</v>
          </cell>
          <cell r="F80">
            <v>0</v>
          </cell>
          <cell r="I80" t="e">
            <v>#N/A</v>
          </cell>
          <cell r="J80">
            <v>0</v>
          </cell>
          <cell r="L80" t="e">
            <v>#N/A</v>
          </cell>
          <cell r="Z80" t="e">
            <v>#N/A</v>
          </cell>
        </row>
        <row r="81">
          <cell r="D81" t="str">
            <v>AIUAUTILI</v>
          </cell>
          <cell r="E81" t="str">
            <v>Utilidad</v>
          </cell>
          <cell r="F81">
            <v>0</v>
          </cell>
          <cell r="I81" t="e">
            <v>#N/A</v>
          </cell>
          <cell r="J81">
            <v>0</v>
          </cell>
          <cell r="L81" t="e">
            <v>#N/A</v>
          </cell>
          <cell r="Z81" t="e">
            <v>#N/A</v>
          </cell>
        </row>
        <row r="82">
          <cell r="D82" t="str">
            <v>AIUAIVAUTI</v>
          </cell>
          <cell r="E82" t="str">
            <v>IVA utilidad</v>
          </cell>
          <cell r="F82">
            <v>0</v>
          </cell>
          <cell r="I82" t="e">
            <v>#N/A</v>
          </cell>
          <cell r="J82">
            <v>0</v>
          </cell>
          <cell r="L82" t="e">
            <v>#N/A</v>
          </cell>
          <cell r="Z82" t="e">
            <v>#N/A</v>
          </cell>
        </row>
        <row r="84">
          <cell r="E84" t="str">
            <v>ITEM</v>
          </cell>
        </row>
        <row r="85">
          <cell r="D85" t="str">
            <v>TPCMP</v>
          </cell>
          <cell r="E85" t="str">
            <v>Cerramiento Malla Protección</v>
          </cell>
          <cell r="G85" t="str">
            <v>UN.</v>
          </cell>
          <cell r="H85" t="str">
            <v>Ml</v>
          </cell>
          <cell r="I85" t="e">
            <v>#N/A</v>
          </cell>
          <cell r="K85">
            <v>0</v>
          </cell>
          <cell r="L85" t="e">
            <v>#N/A</v>
          </cell>
          <cell r="N85" t="e">
            <v>#N/A</v>
          </cell>
          <cell r="O85">
            <v>2000</v>
          </cell>
          <cell r="P85">
            <v>500</v>
          </cell>
          <cell r="Q85" t="e">
            <v>#N/A</v>
          </cell>
          <cell r="X85" t="e">
            <v>#N/A</v>
          </cell>
          <cell r="Z85" t="e">
            <v>#VALUE!</v>
          </cell>
          <cell r="AA85" t="e">
            <v>#VALUE!</v>
          </cell>
          <cell r="AB85" t="e">
            <v>#VALUE!</v>
          </cell>
          <cell r="AC85" t="e">
            <v>#VALUE!</v>
          </cell>
        </row>
        <row r="87">
          <cell r="D87" t="str">
            <v>CODIGO</v>
          </cell>
          <cell r="E87" t="str">
            <v>DESCRIPCION</v>
          </cell>
          <cell r="F87" t="str">
            <v>UN</v>
          </cell>
          <cell r="G87" t="str">
            <v>CANT</v>
          </cell>
          <cell r="H87" t="str">
            <v>V/UNIT.</v>
          </cell>
          <cell r="I87" t="str">
            <v>V/TOTAL</v>
          </cell>
          <cell r="K87" t="str">
            <v>CANT TOTAL</v>
          </cell>
          <cell r="L87" t="str">
            <v>Vr TOTAL</v>
          </cell>
          <cell r="Y87" t="str">
            <v>CANT.</v>
          </cell>
          <cell r="Z87" t="str">
            <v>V/TOTAL</v>
          </cell>
        </row>
        <row r="88">
          <cell r="E88" t="str">
            <v>MATERIALES</v>
          </cell>
          <cell r="I88" t="e">
            <v>#N/A</v>
          </cell>
          <cell r="L88" t="e">
            <v>#N/A</v>
          </cell>
          <cell r="Z88" t="e">
            <v>#VALUE!</v>
          </cell>
        </row>
        <row r="89">
          <cell r="D89" t="str">
            <v>MA17MP</v>
          </cell>
          <cell r="E89" t="e">
            <v>#N/A</v>
          </cell>
          <cell r="F89" t="e">
            <v>#N/A</v>
          </cell>
          <cell r="G89">
            <v>4</v>
          </cell>
          <cell r="H89" t="e">
            <v>#N/A</v>
          </cell>
          <cell r="I89" t="e">
            <v>#N/A</v>
          </cell>
          <cell r="J89" t="e">
            <v>#N/A</v>
          </cell>
          <cell r="K89">
            <v>0</v>
          </cell>
          <cell r="L89" t="e">
            <v>#N/A</v>
          </cell>
          <cell r="Y89" t="e">
            <v>#VALUE!</v>
          </cell>
          <cell r="Z89" t="e">
            <v>#VALUE!</v>
          </cell>
        </row>
        <row r="90">
          <cell r="D90" t="str">
            <v>MA19PC25</v>
          </cell>
          <cell r="E90" t="str">
            <v>Puntilla con cabeza 2,5"</v>
          </cell>
          <cell r="F90" t="str">
            <v>Lb</v>
          </cell>
          <cell r="G90">
            <v>0.05</v>
          </cell>
          <cell r="H90">
            <v>1216</v>
          </cell>
          <cell r="I90">
            <v>60.800000000000004</v>
          </cell>
          <cell r="J90">
            <v>0</v>
          </cell>
          <cell r="K90">
            <v>0</v>
          </cell>
          <cell r="L90">
            <v>0</v>
          </cell>
          <cell r="Y90" t="e">
            <v>#VALUE!</v>
          </cell>
          <cell r="Z90" t="e">
            <v>#VALUE!</v>
          </cell>
        </row>
        <row r="91">
          <cell r="D91" t="str">
            <v>MA25VC6</v>
          </cell>
          <cell r="E91" t="str">
            <v>Vara de Corredor 6 ml</v>
          </cell>
          <cell r="F91" t="str">
            <v>Un</v>
          </cell>
          <cell r="G91">
            <v>0.34</v>
          </cell>
          <cell r="H91">
            <v>6900</v>
          </cell>
          <cell r="I91">
            <v>2346</v>
          </cell>
          <cell r="J91">
            <v>0</v>
          </cell>
          <cell r="K91">
            <v>0</v>
          </cell>
          <cell r="L91">
            <v>0</v>
          </cell>
          <cell r="Y91" t="e">
            <v>#VALUE!</v>
          </cell>
          <cell r="Z91" t="e">
            <v>#VALUE!</v>
          </cell>
        </row>
        <row r="92">
          <cell r="D92" t="str">
            <v>MA17APU</v>
          </cell>
          <cell r="E92" t="e">
            <v>#N/A</v>
          </cell>
          <cell r="F92" t="e">
            <v>#N/A</v>
          </cell>
          <cell r="G92">
            <v>2.7E-2</v>
          </cell>
          <cell r="H92" t="e">
            <v>#N/A</v>
          </cell>
          <cell r="I92" t="e">
            <v>#N/A</v>
          </cell>
          <cell r="J92" t="e">
            <v>#N/A</v>
          </cell>
          <cell r="K92">
            <v>0</v>
          </cell>
          <cell r="L92" t="e">
            <v>#N/A</v>
          </cell>
          <cell r="Y92" t="e">
            <v>#VALUE!</v>
          </cell>
          <cell r="Z92" t="e">
            <v>#VALUE!</v>
          </cell>
        </row>
        <row r="93">
          <cell r="D93" t="str">
            <v>MA17GAP</v>
          </cell>
          <cell r="E93" t="e">
            <v>#N/A</v>
          </cell>
          <cell r="F93" t="e">
            <v>#N/A</v>
          </cell>
          <cell r="G93">
            <v>0.03</v>
          </cell>
          <cell r="H93" t="e">
            <v>#N/A</v>
          </cell>
          <cell r="I93" t="e">
            <v>#N/A</v>
          </cell>
          <cell r="J93" t="e">
            <v>#N/A</v>
          </cell>
          <cell r="K93">
            <v>0</v>
          </cell>
          <cell r="L93" t="e">
            <v>#N/A</v>
          </cell>
          <cell r="Y93" t="e">
            <v>#VALUE!</v>
          </cell>
          <cell r="Z93" t="e">
            <v>#VALUE!</v>
          </cell>
        </row>
        <row r="94">
          <cell r="I94">
            <v>0</v>
          </cell>
          <cell r="J94">
            <v>0</v>
          </cell>
          <cell r="K94">
            <v>0</v>
          </cell>
          <cell r="L94">
            <v>0</v>
          </cell>
          <cell r="Z94">
            <v>0</v>
          </cell>
        </row>
        <row r="95">
          <cell r="E95" t="str">
            <v>MANO DE OBRA</v>
          </cell>
          <cell r="I95">
            <v>2000</v>
          </cell>
          <cell r="L95">
            <v>0</v>
          </cell>
          <cell r="Z95" t="e">
            <v>#VALUE!</v>
          </cell>
        </row>
        <row r="96">
          <cell r="D96" t="str">
            <v>MOTPCMP</v>
          </cell>
          <cell r="E96" t="str">
            <v>M.O. Cerramiento Malla Protección</v>
          </cell>
          <cell r="F96" t="str">
            <v>Ml</v>
          </cell>
          <cell r="G96">
            <v>1</v>
          </cell>
          <cell r="H96">
            <v>2000</v>
          </cell>
          <cell r="I96">
            <v>2000</v>
          </cell>
          <cell r="J96">
            <v>0</v>
          </cell>
          <cell r="K96">
            <v>0</v>
          </cell>
          <cell r="L96">
            <v>0</v>
          </cell>
          <cell r="Y96" t="e">
            <v>#VALUE!</v>
          </cell>
          <cell r="Z96" t="e">
            <v>#VALUE!</v>
          </cell>
        </row>
        <row r="98">
          <cell r="E98" t="str">
            <v>VARIOS</v>
          </cell>
          <cell r="I98">
            <v>500</v>
          </cell>
          <cell r="L98">
            <v>0</v>
          </cell>
          <cell r="Z98" t="e">
            <v>#VALUE!</v>
          </cell>
        </row>
        <row r="99">
          <cell r="D99" t="str">
            <v>TC07H500</v>
          </cell>
          <cell r="E99" t="str">
            <v>Herramienta y Varios</v>
          </cell>
          <cell r="F99" t="str">
            <v>Gb</v>
          </cell>
          <cell r="G99">
            <v>1</v>
          </cell>
          <cell r="H99">
            <v>500</v>
          </cell>
          <cell r="I99">
            <v>500</v>
          </cell>
          <cell r="J99">
            <v>0</v>
          </cell>
          <cell r="K99">
            <v>0</v>
          </cell>
          <cell r="L99">
            <v>0</v>
          </cell>
          <cell r="Y99" t="e">
            <v>#VALUE!</v>
          </cell>
          <cell r="Z99" t="e">
            <v>#VALUE!</v>
          </cell>
        </row>
        <row r="102">
          <cell r="E102" t="str">
            <v>SUBTOTAL</v>
          </cell>
          <cell r="I102" t="e">
            <v>#N/A</v>
          </cell>
          <cell r="L102" t="e">
            <v>#N/A</v>
          </cell>
          <cell r="Z102" t="e">
            <v>#VALUE!</v>
          </cell>
        </row>
        <row r="103">
          <cell r="E103" t="str">
            <v>A.I.U</v>
          </cell>
          <cell r="I103" t="e">
            <v>#N/A</v>
          </cell>
          <cell r="L103" t="e">
            <v>#N/A</v>
          </cell>
          <cell r="Z103" t="e">
            <v>#N/A</v>
          </cell>
        </row>
        <row r="104">
          <cell r="D104" t="str">
            <v>AIUAADMON</v>
          </cell>
          <cell r="E104" t="str">
            <v>Admon</v>
          </cell>
          <cell r="F104">
            <v>0</v>
          </cell>
          <cell r="I104" t="e">
            <v>#N/A</v>
          </cell>
          <cell r="J104">
            <v>0</v>
          </cell>
          <cell r="L104" t="e">
            <v>#N/A</v>
          </cell>
          <cell r="Z104" t="e">
            <v>#N/A</v>
          </cell>
        </row>
        <row r="105">
          <cell r="D105" t="str">
            <v>AIUAIMPRE</v>
          </cell>
          <cell r="E105" t="str">
            <v>Imprevistos</v>
          </cell>
          <cell r="F105">
            <v>0</v>
          </cell>
          <cell r="I105" t="e">
            <v>#N/A</v>
          </cell>
          <cell r="J105">
            <v>0</v>
          </cell>
          <cell r="L105" t="e">
            <v>#N/A</v>
          </cell>
          <cell r="Z105" t="e">
            <v>#N/A</v>
          </cell>
        </row>
        <row r="106">
          <cell r="D106" t="str">
            <v>AIUAUTILI</v>
          </cell>
          <cell r="E106" t="str">
            <v>Utilidad</v>
          </cell>
          <cell r="F106">
            <v>0</v>
          </cell>
          <cell r="I106" t="e">
            <v>#N/A</v>
          </cell>
          <cell r="J106">
            <v>0</v>
          </cell>
          <cell r="L106" t="e">
            <v>#N/A</v>
          </cell>
          <cell r="Z106" t="e">
            <v>#N/A</v>
          </cell>
        </row>
        <row r="107">
          <cell r="D107" t="str">
            <v>AIUAIVAUTI</v>
          </cell>
          <cell r="E107" t="str">
            <v>IVA utilidad</v>
          </cell>
          <cell r="F107">
            <v>0</v>
          </cell>
          <cell r="I107" t="e">
            <v>#N/A</v>
          </cell>
          <cell r="J107">
            <v>0</v>
          </cell>
          <cell r="L107" t="e">
            <v>#N/A</v>
          </cell>
          <cell r="Z107" t="e">
            <v>#N/A</v>
          </cell>
        </row>
        <row r="110">
          <cell r="E110" t="str">
            <v>ITEM</v>
          </cell>
        </row>
        <row r="111">
          <cell r="D111" t="str">
            <v>MTEMRT</v>
          </cell>
          <cell r="E111" t="str">
            <v>Excavacion Manual y Relleno Tuberia</v>
          </cell>
          <cell r="G111" t="str">
            <v>UN.</v>
          </cell>
          <cell r="H111" t="str">
            <v>M3</v>
          </cell>
          <cell r="I111">
            <v>7280</v>
          </cell>
          <cell r="K111">
            <v>0</v>
          </cell>
          <cell r="L111">
            <v>0</v>
          </cell>
          <cell r="N111">
            <v>0</v>
          </cell>
          <cell r="O111">
            <v>6500</v>
          </cell>
          <cell r="P111">
            <v>780</v>
          </cell>
          <cell r="Q111">
            <v>0</v>
          </cell>
          <cell r="X111">
            <v>0</v>
          </cell>
          <cell r="Z111" t="e">
            <v>#VALUE!</v>
          </cell>
          <cell r="AA111">
            <v>0</v>
          </cell>
          <cell r="AB111" t="e">
            <v>#VALUE!</v>
          </cell>
          <cell r="AC111" t="e">
            <v>#VALUE!</v>
          </cell>
        </row>
        <row r="113">
          <cell r="D113" t="str">
            <v>CODIGO</v>
          </cell>
          <cell r="E113" t="str">
            <v>DESCRIPCION</v>
          </cell>
          <cell r="F113" t="str">
            <v>UN</v>
          </cell>
          <cell r="G113" t="str">
            <v>CANT</v>
          </cell>
          <cell r="H113" t="str">
            <v>V/UNIT.</v>
          </cell>
          <cell r="I113" t="str">
            <v>V/TOTAL</v>
          </cell>
          <cell r="K113" t="str">
            <v>CANT TOTAL</v>
          </cell>
          <cell r="L113" t="str">
            <v>Vr TOTAL</v>
          </cell>
          <cell r="Y113" t="str">
            <v>CANT.</v>
          </cell>
          <cell r="Z113" t="str">
            <v>V/TOTAL</v>
          </cell>
        </row>
        <row r="114">
          <cell r="E114" t="str">
            <v>MATERIALES</v>
          </cell>
          <cell r="I114">
            <v>0</v>
          </cell>
          <cell r="L114">
            <v>0</v>
          </cell>
          <cell r="Z114">
            <v>0</v>
          </cell>
        </row>
        <row r="118">
          <cell r="E118" t="str">
            <v>MANO DE OBRA</v>
          </cell>
          <cell r="I118">
            <v>6500</v>
          </cell>
          <cell r="L118">
            <v>0</v>
          </cell>
          <cell r="Z118" t="e">
            <v>#VALUE!</v>
          </cell>
        </row>
        <row r="119">
          <cell r="D119" t="str">
            <v>MOMTEM</v>
          </cell>
          <cell r="E119" t="str">
            <v>Excavacion a Mano</v>
          </cell>
          <cell r="F119" t="str">
            <v>M3</v>
          </cell>
          <cell r="G119">
            <v>1</v>
          </cell>
          <cell r="H119">
            <v>4500</v>
          </cell>
          <cell r="I119">
            <v>4500</v>
          </cell>
          <cell r="J119">
            <v>0</v>
          </cell>
          <cell r="K119">
            <v>0</v>
          </cell>
          <cell r="L119">
            <v>0</v>
          </cell>
          <cell r="Y119" t="e">
            <v>#VALUE!</v>
          </cell>
          <cell r="Z119" t="e">
            <v>#VALUE!</v>
          </cell>
        </row>
        <row r="120">
          <cell r="D120" t="str">
            <v>MOMTRETU</v>
          </cell>
          <cell r="E120" t="str">
            <v xml:space="preserve">Recubrimiento Tuberia </v>
          </cell>
          <cell r="F120" t="str">
            <v>M3</v>
          </cell>
          <cell r="G120">
            <v>1</v>
          </cell>
          <cell r="H120">
            <v>2000</v>
          </cell>
          <cell r="I120">
            <v>2000</v>
          </cell>
          <cell r="J120">
            <v>0</v>
          </cell>
          <cell r="K120">
            <v>0</v>
          </cell>
          <cell r="L120">
            <v>0</v>
          </cell>
          <cell r="Y120" t="e">
            <v>#VALUE!</v>
          </cell>
          <cell r="Z120" t="e">
            <v>#VALUE!</v>
          </cell>
        </row>
        <row r="121">
          <cell r="E121" t="str">
            <v>VARIOS</v>
          </cell>
          <cell r="I121">
            <v>780</v>
          </cell>
          <cell r="L121">
            <v>0</v>
          </cell>
          <cell r="Z121" t="e">
            <v>#VALUE!</v>
          </cell>
        </row>
        <row r="122">
          <cell r="D122" t="str">
            <v>AL04APIS</v>
          </cell>
          <cell r="E122" t="str">
            <v>Apisonador</v>
          </cell>
          <cell r="F122" t="str">
            <v>Dia</v>
          </cell>
          <cell r="G122">
            <v>0.01</v>
          </cell>
          <cell r="H122">
            <v>33000</v>
          </cell>
          <cell r="I122">
            <v>330</v>
          </cell>
          <cell r="J122">
            <v>0</v>
          </cell>
          <cell r="K122">
            <v>0</v>
          </cell>
          <cell r="L122">
            <v>0</v>
          </cell>
          <cell r="Y122" t="e">
            <v>#VALUE!</v>
          </cell>
          <cell r="Z122" t="e">
            <v>#VALUE!</v>
          </cell>
        </row>
        <row r="123">
          <cell r="D123" t="str">
            <v>TC07h450</v>
          </cell>
          <cell r="E123" t="str">
            <v>Herramienta</v>
          </cell>
          <cell r="F123" t="str">
            <v>Gb</v>
          </cell>
          <cell r="G123">
            <v>1</v>
          </cell>
          <cell r="H123">
            <v>450</v>
          </cell>
          <cell r="I123">
            <v>450</v>
          </cell>
          <cell r="J123">
            <v>0</v>
          </cell>
          <cell r="K123">
            <v>0</v>
          </cell>
          <cell r="L123">
            <v>0</v>
          </cell>
          <cell r="Y123" t="e">
            <v>#VALUE!</v>
          </cell>
          <cell r="Z123" t="e">
            <v>#VALUE!</v>
          </cell>
        </row>
        <row r="125">
          <cell r="E125" t="str">
            <v>SUBTOTAL</v>
          </cell>
          <cell r="I125">
            <v>7280</v>
          </cell>
          <cell r="L125">
            <v>0</v>
          </cell>
          <cell r="Z125" t="e">
            <v>#VALUE!</v>
          </cell>
        </row>
        <row r="126">
          <cell r="E126" t="str">
            <v>A.I.U</v>
          </cell>
          <cell r="I126">
            <v>0</v>
          </cell>
          <cell r="L126">
            <v>0</v>
          </cell>
          <cell r="Z126">
            <v>0</v>
          </cell>
        </row>
        <row r="127">
          <cell r="D127" t="str">
            <v>AIUAADMON</v>
          </cell>
          <cell r="E127" t="str">
            <v>Admon</v>
          </cell>
          <cell r="F127">
            <v>0</v>
          </cell>
          <cell r="I127">
            <v>0</v>
          </cell>
          <cell r="J127">
            <v>0</v>
          </cell>
          <cell r="L127">
            <v>0</v>
          </cell>
          <cell r="Z127">
            <v>0</v>
          </cell>
        </row>
        <row r="128">
          <cell r="D128" t="str">
            <v>AIUAIMPRE</v>
          </cell>
          <cell r="E128" t="str">
            <v>Imprevistos</v>
          </cell>
          <cell r="F128">
            <v>0</v>
          </cell>
          <cell r="I128">
            <v>0</v>
          </cell>
          <cell r="J128">
            <v>0</v>
          </cell>
          <cell r="L128">
            <v>0</v>
          </cell>
          <cell r="Z128">
            <v>0</v>
          </cell>
        </row>
        <row r="129">
          <cell r="D129" t="str">
            <v>AIUAUTILI</v>
          </cell>
          <cell r="E129" t="str">
            <v>Utilidad</v>
          </cell>
          <cell r="F129">
            <v>0</v>
          </cell>
          <cell r="I129">
            <v>0</v>
          </cell>
          <cell r="J129">
            <v>0</v>
          </cell>
          <cell r="L129">
            <v>0</v>
          </cell>
          <cell r="Z129">
            <v>0</v>
          </cell>
        </row>
        <row r="130">
          <cell r="D130" t="str">
            <v>AIUAIVAUTI</v>
          </cell>
          <cell r="E130" t="str">
            <v>IVA utilidad</v>
          </cell>
          <cell r="F130">
            <v>0</v>
          </cell>
          <cell r="I130">
            <v>0</v>
          </cell>
          <cell r="J130">
            <v>0</v>
          </cell>
          <cell r="L130">
            <v>0</v>
          </cell>
          <cell r="Z130">
            <v>0</v>
          </cell>
        </row>
        <row r="132">
          <cell r="E132" t="str">
            <v>ITEM</v>
          </cell>
        </row>
        <row r="133">
          <cell r="D133" t="str">
            <v>MTERETROG</v>
          </cell>
          <cell r="E133" t="str">
            <v>Excavación Retro Oruga Grande</v>
          </cell>
          <cell r="G133" t="str">
            <v>UN.</v>
          </cell>
          <cell r="H133" t="str">
            <v>Hr</v>
          </cell>
          <cell r="I133">
            <v>90000</v>
          </cell>
          <cell r="K133">
            <v>0</v>
          </cell>
          <cell r="L133">
            <v>0</v>
          </cell>
          <cell r="N133">
            <v>0</v>
          </cell>
          <cell r="O133">
            <v>0</v>
          </cell>
          <cell r="P133">
            <v>90000</v>
          </cell>
          <cell r="Q133">
            <v>0</v>
          </cell>
          <cell r="X133">
            <v>0</v>
          </cell>
          <cell r="Z133" t="e">
            <v>#VALUE!</v>
          </cell>
          <cell r="AA133">
            <v>0</v>
          </cell>
          <cell r="AB133">
            <v>0</v>
          </cell>
          <cell r="AC133" t="e">
            <v>#VALUE!</v>
          </cell>
        </row>
        <row r="135">
          <cell r="D135" t="str">
            <v>CODIGO</v>
          </cell>
          <cell r="E135" t="str">
            <v>DESCRIPCION</v>
          </cell>
          <cell r="F135" t="str">
            <v>UN</v>
          </cell>
          <cell r="G135" t="str">
            <v>CANT</v>
          </cell>
          <cell r="H135" t="str">
            <v>V/UNIT.</v>
          </cell>
          <cell r="I135" t="str">
            <v>V/TOTAL</v>
          </cell>
          <cell r="K135" t="str">
            <v>CANT TOTAL</v>
          </cell>
          <cell r="L135" t="str">
            <v>Vr TOTAL</v>
          </cell>
          <cell r="Y135" t="str">
            <v>CANT.</v>
          </cell>
          <cell r="Z135" t="str">
            <v>V/TOTAL</v>
          </cell>
        </row>
        <row r="136">
          <cell r="E136" t="str">
            <v>HERRAMIENTA</v>
          </cell>
          <cell r="I136">
            <v>0</v>
          </cell>
          <cell r="L136">
            <v>0</v>
          </cell>
          <cell r="Z136">
            <v>0</v>
          </cell>
        </row>
        <row r="137">
          <cell r="I137">
            <v>0</v>
          </cell>
          <cell r="J137">
            <v>0</v>
          </cell>
          <cell r="K137">
            <v>0</v>
          </cell>
          <cell r="L137">
            <v>0</v>
          </cell>
          <cell r="Z137">
            <v>0</v>
          </cell>
        </row>
        <row r="139">
          <cell r="E139" t="str">
            <v>MANO DE OBRA</v>
          </cell>
          <cell r="I139">
            <v>0</v>
          </cell>
          <cell r="L139">
            <v>0</v>
          </cell>
          <cell r="Z139">
            <v>0</v>
          </cell>
        </row>
        <row r="140">
          <cell r="I140">
            <v>0</v>
          </cell>
          <cell r="J140">
            <v>0</v>
          </cell>
          <cell r="K140">
            <v>0</v>
          </cell>
          <cell r="L140">
            <v>0</v>
          </cell>
          <cell r="Z140">
            <v>0</v>
          </cell>
        </row>
        <row r="142">
          <cell r="E142" t="str">
            <v>VARIOS</v>
          </cell>
          <cell r="I142">
            <v>90000</v>
          </cell>
          <cell r="L142">
            <v>0</v>
          </cell>
          <cell r="Z142" t="e">
            <v>#VALUE!</v>
          </cell>
        </row>
        <row r="143">
          <cell r="D143" t="str">
            <v>AL04RETROG</v>
          </cell>
          <cell r="E143" t="str">
            <v>Retro Oruga 320</v>
          </cell>
          <cell r="F143" t="str">
            <v>Hr</v>
          </cell>
          <cell r="G143">
            <v>1</v>
          </cell>
          <cell r="H143">
            <v>90000</v>
          </cell>
          <cell r="I143">
            <v>90000</v>
          </cell>
          <cell r="J143">
            <v>0</v>
          </cell>
          <cell r="K143">
            <v>0</v>
          </cell>
          <cell r="L143">
            <v>0</v>
          </cell>
          <cell r="Y143" t="e">
            <v>#VALUE!</v>
          </cell>
          <cell r="Z143" t="e">
            <v>#VALUE!</v>
          </cell>
        </row>
        <row r="145">
          <cell r="E145" t="str">
            <v>SUBTOTAL</v>
          </cell>
          <cell r="I145">
            <v>90000</v>
          </cell>
          <cell r="L145">
            <v>0</v>
          </cell>
          <cell r="Z145" t="e">
            <v>#VALUE!</v>
          </cell>
        </row>
        <row r="146">
          <cell r="E146" t="str">
            <v>A.I.U</v>
          </cell>
          <cell r="I146">
            <v>0</v>
          </cell>
          <cell r="L146">
            <v>0</v>
          </cell>
          <cell r="Z146">
            <v>0</v>
          </cell>
        </row>
        <row r="147">
          <cell r="D147" t="str">
            <v>AIUAADMON</v>
          </cell>
          <cell r="E147" t="str">
            <v>Admon</v>
          </cell>
          <cell r="F147">
            <v>0</v>
          </cell>
          <cell r="I147">
            <v>0</v>
          </cell>
          <cell r="J147">
            <v>0</v>
          </cell>
          <cell r="L147">
            <v>0</v>
          </cell>
          <cell r="Z147">
            <v>0</v>
          </cell>
        </row>
        <row r="148">
          <cell r="D148" t="str">
            <v>AIUAIMPRE</v>
          </cell>
          <cell r="E148" t="str">
            <v>Imprevistos</v>
          </cell>
          <cell r="F148">
            <v>0</v>
          </cell>
          <cell r="I148">
            <v>0</v>
          </cell>
          <cell r="J148">
            <v>0</v>
          </cell>
          <cell r="L148">
            <v>0</v>
          </cell>
          <cell r="Z148">
            <v>0</v>
          </cell>
        </row>
        <row r="149">
          <cell r="D149" t="str">
            <v>AIUAUTILI</v>
          </cell>
          <cell r="E149" t="str">
            <v>Utilidad</v>
          </cell>
          <cell r="F149">
            <v>0</v>
          </cell>
          <cell r="I149">
            <v>0</v>
          </cell>
          <cell r="J149">
            <v>0</v>
          </cell>
          <cell r="L149">
            <v>0</v>
          </cell>
          <cell r="Z149">
            <v>0</v>
          </cell>
        </row>
        <row r="150">
          <cell r="D150" t="str">
            <v>AIUAIVAUTI</v>
          </cell>
          <cell r="E150" t="str">
            <v>IVA utilidad</v>
          </cell>
          <cell r="F150">
            <v>0</v>
          </cell>
          <cell r="I150">
            <v>0</v>
          </cell>
          <cell r="J150">
            <v>0</v>
          </cell>
          <cell r="L150">
            <v>0</v>
          </cell>
          <cell r="Z150">
            <v>0</v>
          </cell>
        </row>
        <row r="152">
          <cell r="E152" t="str">
            <v>ITEM</v>
          </cell>
        </row>
        <row r="153">
          <cell r="D153" t="str">
            <v>MTERETRO</v>
          </cell>
          <cell r="E153" t="str">
            <v>Excavación Retro Oruga</v>
          </cell>
          <cell r="G153" t="str">
            <v>UN.</v>
          </cell>
          <cell r="H153" t="str">
            <v>Hr</v>
          </cell>
          <cell r="I153">
            <v>60000</v>
          </cell>
          <cell r="K153">
            <v>0</v>
          </cell>
          <cell r="L153">
            <v>0</v>
          </cell>
          <cell r="N153">
            <v>0</v>
          </cell>
          <cell r="O153">
            <v>0</v>
          </cell>
          <cell r="P153">
            <v>60000</v>
          </cell>
          <cell r="Q153">
            <v>0</v>
          </cell>
          <cell r="X153">
            <v>0</v>
          </cell>
          <cell r="Z153" t="e">
            <v>#VALUE!</v>
          </cell>
          <cell r="AA153">
            <v>0</v>
          </cell>
          <cell r="AB153">
            <v>0</v>
          </cell>
          <cell r="AC153" t="e">
            <v>#VALUE!</v>
          </cell>
        </row>
        <row r="155">
          <cell r="D155" t="str">
            <v>CODIGO</v>
          </cell>
          <cell r="E155" t="str">
            <v>DESCRIPCION</v>
          </cell>
          <cell r="F155" t="str">
            <v>UN</v>
          </cell>
          <cell r="G155" t="str">
            <v>CANT</v>
          </cell>
          <cell r="H155" t="str">
            <v>V/UNIT.</v>
          </cell>
          <cell r="I155" t="str">
            <v>V/TOTAL</v>
          </cell>
          <cell r="K155" t="str">
            <v>CANT TOTAL</v>
          </cell>
          <cell r="L155" t="str">
            <v>Vr TOTAL</v>
          </cell>
          <cell r="Y155" t="str">
            <v>CANT.</v>
          </cell>
          <cell r="Z155" t="str">
            <v>V/TOTAL</v>
          </cell>
        </row>
        <row r="156">
          <cell r="E156" t="str">
            <v>HERRAMIENTA</v>
          </cell>
          <cell r="I156">
            <v>0</v>
          </cell>
          <cell r="L156">
            <v>0</v>
          </cell>
          <cell r="Z156">
            <v>0</v>
          </cell>
        </row>
        <row r="157">
          <cell r="I157">
            <v>0</v>
          </cell>
          <cell r="J157">
            <v>0</v>
          </cell>
          <cell r="K157">
            <v>0</v>
          </cell>
          <cell r="L157">
            <v>0</v>
          </cell>
          <cell r="Z157">
            <v>0</v>
          </cell>
        </row>
        <row r="159">
          <cell r="E159" t="str">
            <v>MANO DE OBRA</v>
          </cell>
          <cell r="I159">
            <v>0</v>
          </cell>
          <cell r="L159">
            <v>0</v>
          </cell>
          <cell r="Z159">
            <v>0</v>
          </cell>
        </row>
        <row r="160">
          <cell r="I160">
            <v>0</v>
          </cell>
          <cell r="J160">
            <v>0</v>
          </cell>
          <cell r="K160">
            <v>0</v>
          </cell>
          <cell r="L160">
            <v>0</v>
          </cell>
          <cell r="Z160">
            <v>0</v>
          </cell>
        </row>
        <row r="162">
          <cell r="E162" t="str">
            <v>VARIOS</v>
          </cell>
          <cell r="I162">
            <v>60000</v>
          </cell>
          <cell r="L162">
            <v>0</v>
          </cell>
          <cell r="Z162" t="e">
            <v>#VALUE!</v>
          </cell>
        </row>
        <row r="163">
          <cell r="D163" t="str">
            <v>AL04RETROE</v>
          </cell>
          <cell r="E163" t="str">
            <v>Retro Oruga</v>
          </cell>
          <cell r="F163" t="str">
            <v>Hr</v>
          </cell>
          <cell r="G163">
            <v>1</v>
          </cell>
          <cell r="H163">
            <v>60000</v>
          </cell>
          <cell r="I163">
            <v>60000</v>
          </cell>
          <cell r="J163">
            <v>0</v>
          </cell>
          <cell r="K163">
            <v>0</v>
          </cell>
          <cell r="L163">
            <v>0</v>
          </cell>
          <cell r="Y163" t="e">
            <v>#VALUE!</v>
          </cell>
          <cell r="Z163" t="e">
            <v>#VALUE!</v>
          </cell>
        </row>
        <row r="165">
          <cell r="E165" t="str">
            <v>SUBTOTAL</v>
          </cell>
          <cell r="I165">
            <v>60000</v>
          </cell>
          <cell r="L165">
            <v>0</v>
          </cell>
          <cell r="Z165" t="e">
            <v>#VALUE!</v>
          </cell>
        </row>
        <row r="166">
          <cell r="E166" t="str">
            <v>A.I.U</v>
          </cell>
          <cell r="I166">
            <v>0</v>
          </cell>
          <cell r="L166">
            <v>0</v>
          </cell>
          <cell r="Z166">
            <v>0</v>
          </cell>
        </row>
        <row r="167">
          <cell r="D167" t="str">
            <v>AIUAADMON</v>
          </cell>
          <cell r="E167" t="str">
            <v>Admon</v>
          </cell>
          <cell r="F167">
            <v>0</v>
          </cell>
          <cell r="I167">
            <v>0</v>
          </cell>
          <cell r="J167">
            <v>0</v>
          </cell>
          <cell r="L167">
            <v>0</v>
          </cell>
          <cell r="Z167">
            <v>0</v>
          </cell>
        </row>
        <row r="168">
          <cell r="D168" t="str">
            <v>AIUAIMPRE</v>
          </cell>
          <cell r="E168" t="str">
            <v>Imprevistos</v>
          </cell>
          <cell r="F168">
            <v>0</v>
          </cell>
          <cell r="I168">
            <v>0</v>
          </cell>
          <cell r="J168">
            <v>0</v>
          </cell>
          <cell r="L168">
            <v>0</v>
          </cell>
          <cell r="Z168">
            <v>0</v>
          </cell>
        </row>
        <row r="169">
          <cell r="D169" t="str">
            <v>AIUAUTILI</v>
          </cell>
          <cell r="E169" t="str">
            <v>Utilidad</v>
          </cell>
          <cell r="F169">
            <v>0</v>
          </cell>
          <cell r="I169">
            <v>0</v>
          </cell>
          <cell r="J169">
            <v>0</v>
          </cell>
          <cell r="L169">
            <v>0</v>
          </cell>
          <cell r="Z169">
            <v>0</v>
          </cell>
        </row>
        <row r="170">
          <cell r="D170" t="str">
            <v>AIUAIVAUTI</v>
          </cell>
          <cell r="E170" t="str">
            <v>IVA utilidad</v>
          </cell>
          <cell r="F170">
            <v>0</v>
          </cell>
          <cell r="I170">
            <v>0</v>
          </cell>
          <cell r="J170">
            <v>0</v>
          </cell>
          <cell r="L170">
            <v>0</v>
          </cell>
          <cell r="Z170">
            <v>0</v>
          </cell>
        </row>
        <row r="172">
          <cell r="E172" t="str">
            <v>ITEM</v>
          </cell>
        </row>
        <row r="173">
          <cell r="D173" t="str">
            <v>MTRETUREMA</v>
          </cell>
          <cell r="E173" t="str">
            <v>Recubrimento Tuberia en Recebo a Mano</v>
          </cell>
          <cell r="G173" t="str">
            <v>UN.</v>
          </cell>
          <cell r="H173" t="str">
            <v>M3</v>
          </cell>
          <cell r="I173">
            <v>29260</v>
          </cell>
          <cell r="K173">
            <v>7270.15</v>
          </cell>
          <cell r="L173">
            <v>212724589</v>
          </cell>
          <cell r="N173">
            <v>24510</v>
          </cell>
          <cell r="O173">
            <v>2000</v>
          </cell>
          <cell r="P173">
            <v>2750</v>
          </cell>
          <cell r="Q173">
            <v>0</v>
          </cell>
          <cell r="X173">
            <v>212724589</v>
          </cell>
          <cell r="Z173" t="e">
            <v>#N/A</v>
          </cell>
          <cell r="AA173" t="e">
            <v>#VALUE!</v>
          </cell>
          <cell r="AB173" t="e">
            <v>#VALUE!</v>
          </cell>
          <cell r="AC173" t="e">
            <v>#N/A</v>
          </cell>
        </row>
        <row r="175">
          <cell r="D175" t="str">
            <v>CODIGO</v>
          </cell>
          <cell r="E175" t="str">
            <v>DESCRIPCION</v>
          </cell>
          <cell r="F175" t="str">
            <v>UN</v>
          </cell>
          <cell r="G175" t="str">
            <v>CANT</v>
          </cell>
          <cell r="H175" t="str">
            <v>V/UNIT.</v>
          </cell>
          <cell r="I175" t="str">
            <v>V/TOTAL</v>
          </cell>
          <cell r="K175" t="str">
            <v>CANT TOTAL</v>
          </cell>
          <cell r="L175" t="str">
            <v>Vr TOTAL</v>
          </cell>
          <cell r="Y175" t="str">
            <v>CANT.</v>
          </cell>
          <cell r="Z175" t="str">
            <v>V/TOTAL</v>
          </cell>
        </row>
        <row r="176">
          <cell r="E176" t="str">
            <v>MATERIALES</v>
          </cell>
          <cell r="I176">
            <v>24510</v>
          </cell>
          <cell r="L176">
            <v>178191376.5</v>
          </cell>
          <cell r="Z176" t="e">
            <v>#VALUE!</v>
          </cell>
        </row>
        <row r="177">
          <cell r="D177" t="str">
            <v>MA02RMC</v>
          </cell>
          <cell r="E177" t="str">
            <v>Recebo en Cantera</v>
          </cell>
          <cell r="F177" t="str">
            <v>M3</v>
          </cell>
          <cell r="G177">
            <v>1.25</v>
          </cell>
          <cell r="H177">
            <v>6000</v>
          </cell>
          <cell r="I177">
            <v>7500</v>
          </cell>
          <cell r="J177">
            <v>0</v>
          </cell>
          <cell r="K177">
            <v>9087.6875</v>
          </cell>
          <cell r="L177">
            <v>54526125</v>
          </cell>
          <cell r="Y177" t="e">
            <v>#VALUE!</v>
          </cell>
          <cell r="Z177" t="e">
            <v>#VALUE!</v>
          </cell>
        </row>
        <row r="178">
          <cell r="D178" t="str">
            <v>TC09TR</v>
          </cell>
          <cell r="E178" t="str">
            <v>Transporte Recebo</v>
          </cell>
          <cell r="F178" t="str">
            <v>Vj</v>
          </cell>
          <cell r="G178">
            <v>0.21</v>
          </cell>
          <cell r="H178">
            <v>81000</v>
          </cell>
          <cell r="I178">
            <v>17010</v>
          </cell>
          <cell r="J178">
            <v>0</v>
          </cell>
          <cell r="K178">
            <v>1526.7314999999999</v>
          </cell>
          <cell r="L178">
            <v>123665251.49999999</v>
          </cell>
          <cell r="Y178" t="e">
            <v>#VALUE!</v>
          </cell>
          <cell r="Z178" t="e">
            <v>#VALUE!</v>
          </cell>
        </row>
        <row r="180">
          <cell r="E180" t="str">
            <v>MANO DE OBRA</v>
          </cell>
          <cell r="I180">
            <v>2000</v>
          </cell>
          <cell r="L180">
            <v>14540300</v>
          </cell>
          <cell r="Z180" t="e">
            <v>#VALUE!</v>
          </cell>
        </row>
        <row r="181">
          <cell r="D181" t="str">
            <v>MOMTRETU</v>
          </cell>
          <cell r="E181" t="str">
            <v xml:space="preserve">Recubrimiento Tuberia </v>
          </cell>
          <cell r="F181" t="str">
            <v>M3</v>
          </cell>
          <cell r="G181">
            <v>1</v>
          </cell>
          <cell r="H181">
            <v>2000</v>
          </cell>
          <cell r="I181">
            <v>2000</v>
          </cell>
          <cell r="J181">
            <v>0</v>
          </cell>
          <cell r="K181">
            <v>7270.15</v>
          </cell>
          <cell r="L181">
            <v>14540300</v>
          </cell>
          <cell r="Y181" t="e">
            <v>#VALUE!</v>
          </cell>
          <cell r="Z181" t="e">
            <v>#VALUE!</v>
          </cell>
        </row>
        <row r="183">
          <cell r="E183" t="str">
            <v>VARIOS</v>
          </cell>
          <cell r="I183">
            <v>2750</v>
          </cell>
          <cell r="L183">
            <v>19992912.5</v>
          </cell>
          <cell r="Z183" t="e">
            <v>#N/A</v>
          </cell>
        </row>
        <row r="184">
          <cell r="D184" t="str">
            <v>AL04BENIT</v>
          </cell>
          <cell r="E184" t="str">
            <v>Benitin</v>
          </cell>
          <cell r="F184" t="str">
            <v>Dia</v>
          </cell>
          <cell r="G184">
            <v>1.6E-2</v>
          </cell>
          <cell r="H184">
            <v>150000</v>
          </cell>
          <cell r="I184">
            <v>2400</v>
          </cell>
          <cell r="J184">
            <v>0</v>
          </cell>
          <cell r="K184">
            <v>116.3224</v>
          </cell>
          <cell r="L184">
            <v>17448360</v>
          </cell>
          <cell r="Y184" t="e">
            <v>#N/A</v>
          </cell>
          <cell r="Z184" t="e">
            <v>#N/A</v>
          </cell>
        </row>
        <row r="185">
          <cell r="D185" t="str">
            <v>TC07H150</v>
          </cell>
          <cell r="E185" t="str">
            <v>Herramienta</v>
          </cell>
          <cell r="F185" t="str">
            <v>Gb</v>
          </cell>
          <cell r="G185">
            <v>1</v>
          </cell>
          <cell r="H185">
            <v>350</v>
          </cell>
          <cell r="I185">
            <v>350</v>
          </cell>
          <cell r="J185">
            <v>0</v>
          </cell>
          <cell r="K185">
            <v>7270.15</v>
          </cell>
          <cell r="L185">
            <v>2544552.5</v>
          </cell>
          <cell r="Y185" t="e">
            <v>#N/A</v>
          </cell>
          <cell r="Z185" t="e">
            <v>#N/A</v>
          </cell>
        </row>
        <row r="186">
          <cell r="E186" t="str">
            <v>SUBTOTAL</v>
          </cell>
          <cell r="I186">
            <v>29260</v>
          </cell>
          <cell r="L186">
            <v>212724589</v>
          </cell>
          <cell r="Z186" t="e">
            <v>#N/A</v>
          </cell>
        </row>
        <row r="187">
          <cell r="E187" t="str">
            <v>A.I.U</v>
          </cell>
          <cell r="I187">
            <v>0</v>
          </cell>
          <cell r="L187">
            <v>0</v>
          </cell>
          <cell r="Z187">
            <v>0</v>
          </cell>
        </row>
        <row r="188">
          <cell r="D188" t="str">
            <v>AIUAADMON</v>
          </cell>
          <cell r="E188" t="str">
            <v>Admon</v>
          </cell>
          <cell r="F188">
            <v>0</v>
          </cell>
          <cell r="I188">
            <v>0</v>
          </cell>
          <cell r="J188">
            <v>0</v>
          </cell>
          <cell r="L188">
            <v>0</v>
          </cell>
          <cell r="Z188">
            <v>0</v>
          </cell>
        </row>
        <row r="189">
          <cell r="D189" t="str">
            <v>AIUAIMPRE</v>
          </cell>
          <cell r="E189" t="str">
            <v>Imprevistos</v>
          </cell>
          <cell r="F189">
            <v>0</v>
          </cell>
          <cell r="I189">
            <v>0</v>
          </cell>
          <cell r="J189">
            <v>0</v>
          </cell>
          <cell r="L189">
            <v>0</v>
          </cell>
          <cell r="Z189">
            <v>0</v>
          </cell>
        </row>
        <row r="190">
          <cell r="D190" t="str">
            <v>AIUAUTILI</v>
          </cell>
          <cell r="E190" t="str">
            <v>Utilidad</v>
          </cell>
          <cell r="F190">
            <v>0</v>
          </cell>
          <cell r="I190">
            <v>0</v>
          </cell>
          <cell r="J190">
            <v>0</v>
          </cell>
          <cell r="L190">
            <v>0</v>
          </cell>
          <cell r="Z190">
            <v>0</v>
          </cell>
        </row>
        <row r="191">
          <cell r="D191" t="str">
            <v>AIUAIVAUTI</v>
          </cell>
          <cell r="E191" t="str">
            <v>IVA utilidad</v>
          </cell>
          <cell r="F191">
            <v>0</v>
          </cell>
          <cell r="I191">
            <v>0</v>
          </cell>
          <cell r="J191">
            <v>0</v>
          </cell>
          <cell r="L191">
            <v>0</v>
          </cell>
          <cell r="Z191">
            <v>0</v>
          </cell>
        </row>
        <row r="193">
          <cell r="E193" t="str">
            <v>ITEM</v>
          </cell>
        </row>
        <row r="194">
          <cell r="D194" t="str">
            <v>MTRTRI</v>
          </cell>
          <cell r="E194" t="str">
            <v>Relleno Gravilla o Triturado</v>
          </cell>
          <cell r="G194" t="str">
            <v>UN.</v>
          </cell>
          <cell r="H194" t="str">
            <v>M3</v>
          </cell>
          <cell r="I194">
            <v>29070</v>
          </cell>
          <cell r="K194">
            <v>4144</v>
          </cell>
          <cell r="L194">
            <v>120466080</v>
          </cell>
          <cell r="N194">
            <v>29070</v>
          </cell>
          <cell r="O194">
            <v>0</v>
          </cell>
          <cell r="P194">
            <v>0</v>
          </cell>
          <cell r="Q194">
            <v>0</v>
          </cell>
          <cell r="X194">
            <v>120466080</v>
          </cell>
          <cell r="Z194" t="e">
            <v>#N/A</v>
          </cell>
          <cell r="AA194" t="e">
            <v>#N/A</v>
          </cell>
          <cell r="AB194">
            <v>0</v>
          </cell>
          <cell r="AC194">
            <v>0</v>
          </cell>
        </row>
        <row r="196">
          <cell r="D196" t="str">
            <v>CODIGO</v>
          </cell>
          <cell r="E196" t="str">
            <v>DESCRIPCION</v>
          </cell>
          <cell r="F196" t="str">
            <v>UN</v>
          </cell>
          <cell r="G196" t="str">
            <v>CANT</v>
          </cell>
          <cell r="H196" t="str">
            <v>V/UNIT.</v>
          </cell>
          <cell r="I196" t="str">
            <v>V/TOTAL</v>
          </cell>
          <cell r="K196" t="str">
            <v>CANT TOTAL</v>
          </cell>
          <cell r="L196" t="str">
            <v>Vr TOTAL</v>
          </cell>
          <cell r="Y196" t="str">
            <v>CANT.</v>
          </cell>
          <cell r="Z196" t="str">
            <v>V/TOTAL</v>
          </cell>
        </row>
        <row r="197">
          <cell r="E197" t="str">
            <v>MATERIALES</v>
          </cell>
          <cell r="I197">
            <v>29070</v>
          </cell>
          <cell r="L197">
            <v>120466080</v>
          </cell>
          <cell r="Z197" t="e">
            <v>#N/A</v>
          </cell>
        </row>
        <row r="198">
          <cell r="D198" t="str">
            <v>MA02TRITU</v>
          </cell>
          <cell r="E198" t="str">
            <v>Triturado</v>
          </cell>
          <cell r="F198" t="str">
            <v>m3</v>
          </cell>
          <cell r="G198">
            <v>1.02</v>
          </cell>
          <cell r="H198">
            <v>28500</v>
          </cell>
          <cell r="I198">
            <v>29070</v>
          </cell>
          <cell r="J198">
            <v>0</v>
          </cell>
          <cell r="K198">
            <v>4226.88</v>
          </cell>
          <cell r="L198">
            <v>120466080</v>
          </cell>
          <cell r="Y198" t="e">
            <v>#N/A</v>
          </cell>
          <cell r="Z198" t="e">
            <v>#N/A</v>
          </cell>
        </row>
        <row r="199">
          <cell r="I199">
            <v>0</v>
          </cell>
          <cell r="J199">
            <v>0</v>
          </cell>
          <cell r="K199">
            <v>0</v>
          </cell>
          <cell r="L199">
            <v>0</v>
          </cell>
          <cell r="Y199">
            <v>0</v>
          </cell>
          <cell r="Z199">
            <v>0</v>
          </cell>
        </row>
        <row r="201">
          <cell r="E201" t="str">
            <v>MANO DE OBRA</v>
          </cell>
          <cell r="I201">
            <v>0</v>
          </cell>
          <cell r="L201">
            <v>0</v>
          </cell>
          <cell r="Z201">
            <v>0</v>
          </cell>
        </row>
        <row r="202">
          <cell r="I202">
            <v>0</v>
          </cell>
          <cell r="J202">
            <v>0</v>
          </cell>
          <cell r="K202">
            <v>0</v>
          </cell>
          <cell r="L202">
            <v>0</v>
          </cell>
          <cell r="Y202">
            <v>0</v>
          </cell>
          <cell r="Z202">
            <v>0</v>
          </cell>
        </row>
        <row r="204">
          <cell r="E204" t="str">
            <v>VARIOS</v>
          </cell>
          <cell r="I204">
            <v>0</v>
          </cell>
          <cell r="L204">
            <v>0</v>
          </cell>
          <cell r="Z204">
            <v>0</v>
          </cell>
        </row>
        <row r="205">
          <cell r="I205">
            <v>0</v>
          </cell>
          <cell r="J205">
            <v>0</v>
          </cell>
          <cell r="K205">
            <v>0</v>
          </cell>
          <cell r="L205">
            <v>0</v>
          </cell>
          <cell r="Y205">
            <v>0</v>
          </cell>
          <cell r="Z205">
            <v>0</v>
          </cell>
        </row>
        <row r="206">
          <cell r="I206">
            <v>0</v>
          </cell>
          <cell r="J206">
            <v>0</v>
          </cell>
          <cell r="K206">
            <v>0</v>
          </cell>
          <cell r="L206">
            <v>0</v>
          </cell>
          <cell r="Y206">
            <v>0</v>
          </cell>
          <cell r="Z206">
            <v>0</v>
          </cell>
        </row>
        <row r="207">
          <cell r="E207" t="str">
            <v>SUBTOTAL</v>
          </cell>
          <cell r="I207">
            <v>29070</v>
          </cell>
          <cell r="L207">
            <v>120466080</v>
          </cell>
          <cell r="Z207" t="e">
            <v>#N/A</v>
          </cell>
        </row>
        <row r="208">
          <cell r="E208" t="str">
            <v>A.I.U</v>
          </cell>
          <cell r="I208">
            <v>0</v>
          </cell>
          <cell r="L208">
            <v>0</v>
          </cell>
          <cell r="Z208">
            <v>0</v>
          </cell>
        </row>
        <row r="209">
          <cell r="D209" t="str">
            <v>AIUAADMON</v>
          </cell>
          <cell r="E209" t="str">
            <v>Admon</v>
          </cell>
          <cell r="F209">
            <v>0</v>
          </cell>
          <cell r="I209">
            <v>0</v>
          </cell>
          <cell r="J209">
            <v>0</v>
          </cell>
          <cell r="L209">
            <v>0</v>
          </cell>
          <cell r="Z209">
            <v>0</v>
          </cell>
        </row>
        <row r="210">
          <cell r="D210" t="str">
            <v>AIUAIMPRE</v>
          </cell>
          <cell r="E210" t="str">
            <v>Imprevistos</v>
          </cell>
          <cell r="F210">
            <v>0</v>
          </cell>
          <cell r="I210">
            <v>0</v>
          </cell>
          <cell r="J210">
            <v>0</v>
          </cell>
          <cell r="L210">
            <v>0</v>
          </cell>
          <cell r="Z210">
            <v>0</v>
          </cell>
        </row>
        <row r="211">
          <cell r="D211" t="str">
            <v>AIUAUTILI</v>
          </cell>
          <cell r="E211" t="str">
            <v>Utilidad</v>
          </cell>
          <cell r="F211">
            <v>0</v>
          </cell>
          <cell r="I211">
            <v>0</v>
          </cell>
          <cell r="J211">
            <v>0</v>
          </cell>
          <cell r="L211">
            <v>0</v>
          </cell>
          <cell r="Z211">
            <v>0</v>
          </cell>
        </row>
        <row r="212">
          <cell r="D212" t="str">
            <v>AIUAIVAUTI</v>
          </cell>
          <cell r="E212" t="str">
            <v>IVA utilidad</v>
          </cell>
          <cell r="F212">
            <v>0</v>
          </cell>
          <cell r="I212">
            <v>0</v>
          </cell>
          <cell r="J212">
            <v>0</v>
          </cell>
          <cell r="L212">
            <v>0</v>
          </cell>
          <cell r="Z212">
            <v>0</v>
          </cell>
        </row>
        <row r="214">
          <cell r="E214" t="str">
            <v>ITEM</v>
          </cell>
        </row>
        <row r="215">
          <cell r="D215" t="str">
            <v>MTRRM</v>
          </cell>
          <cell r="E215" t="str">
            <v>Relleno Recebo a Mano</v>
          </cell>
          <cell r="G215" t="str">
            <v>UN.</v>
          </cell>
          <cell r="H215" t="str">
            <v>M3</v>
          </cell>
          <cell r="I215">
            <v>30330</v>
          </cell>
          <cell r="K215">
            <v>2758.85</v>
          </cell>
          <cell r="L215">
            <v>83675920.5</v>
          </cell>
          <cell r="N215">
            <v>24510</v>
          </cell>
          <cell r="O215">
            <v>4000</v>
          </cell>
          <cell r="P215">
            <v>1820</v>
          </cell>
          <cell r="Q215">
            <v>0</v>
          </cell>
          <cell r="X215">
            <v>83675920.5</v>
          </cell>
          <cell r="Z215" t="e">
            <v>#VALUE!</v>
          </cell>
          <cell r="AA215" t="e">
            <v>#VALUE!</v>
          </cell>
          <cell r="AB215" t="e">
            <v>#VALUE!</v>
          </cell>
          <cell r="AC215" t="e">
            <v>#VALUE!</v>
          </cell>
        </row>
        <row r="217">
          <cell r="D217" t="str">
            <v>CODIGO</v>
          </cell>
          <cell r="E217" t="str">
            <v>DESCRIPCION</v>
          </cell>
          <cell r="F217" t="str">
            <v>UN</v>
          </cell>
          <cell r="G217" t="str">
            <v>CANT</v>
          </cell>
          <cell r="H217" t="str">
            <v>V/UNIT.</v>
          </cell>
          <cell r="I217" t="str">
            <v>V/TOTAL</v>
          </cell>
          <cell r="K217" t="str">
            <v>CANT TOTAL</v>
          </cell>
          <cell r="L217" t="str">
            <v>Vr TOTAL</v>
          </cell>
          <cell r="Y217" t="str">
            <v>CANT.</v>
          </cell>
          <cell r="Z217" t="str">
            <v>V/TOTAL</v>
          </cell>
        </row>
        <row r="218">
          <cell r="E218" t="str">
            <v>MATERIALES</v>
          </cell>
          <cell r="I218">
            <v>24510</v>
          </cell>
          <cell r="L218">
            <v>67619413.5</v>
          </cell>
          <cell r="Z218" t="e">
            <v>#VALUE!</v>
          </cell>
        </row>
        <row r="219">
          <cell r="D219" t="str">
            <v>MA02RMC</v>
          </cell>
          <cell r="E219" t="str">
            <v>Recebo en Cantera</v>
          </cell>
          <cell r="F219" t="str">
            <v>M3</v>
          </cell>
          <cell r="G219">
            <v>1.25</v>
          </cell>
          <cell r="H219">
            <v>6000</v>
          </cell>
          <cell r="I219">
            <v>7500</v>
          </cell>
          <cell r="J219">
            <v>0</v>
          </cell>
          <cell r="K219">
            <v>3448.5625</v>
          </cell>
          <cell r="L219">
            <v>20691375</v>
          </cell>
          <cell r="Y219" t="e">
            <v>#VALUE!</v>
          </cell>
          <cell r="Z219" t="e">
            <v>#VALUE!</v>
          </cell>
        </row>
        <row r="220">
          <cell r="D220" t="str">
            <v>TC09TR</v>
          </cell>
          <cell r="E220" t="str">
            <v>Transporte Recebo</v>
          </cell>
          <cell r="F220" t="str">
            <v>Vj</v>
          </cell>
          <cell r="G220">
            <v>0.21</v>
          </cell>
          <cell r="H220">
            <v>81000</v>
          </cell>
          <cell r="I220">
            <v>17010</v>
          </cell>
          <cell r="J220">
            <v>0</v>
          </cell>
          <cell r="K220">
            <v>579.35849999999994</v>
          </cell>
          <cell r="L220">
            <v>46928038.499999993</v>
          </cell>
          <cell r="Y220" t="e">
            <v>#VALUE!</v>
          </cell>
          <cell r="Z220" t="e">
            <v>#VALUE!</v>
          </cell>
        </row>
        <row r="222">
          <cell r="E222" t="str">
            <v>MANO DE OBRA</v>
          </cell>
          <cell r="I222">
            <v>4000</v>
          </cell>
          <cell r="L222">
            <v>11035400</v>
          </cell>
          <cell r="Z222" t="e">
            <v>#VALUE!</v>
          </cell>
        </row>
        <row r="223">
          <cell r="D223" t="str">
            <v>MOMTRRM</v>
          </cell>
          <cell r="E223" t="str">
            <v>Relleno Receno a Mano</v>
          </cell>
          <cell r="F223" t="str">
            <v>M3</v>
          </cell>
          <cell r="G223">
            <v>1</v>
          </cell>
          <cell r="H223">
            <v>4000</v>
          </cell>
          <cell r="I223">
            <v>4000</v>
          </cell>
          <cell r="J223">
            <v>0</v>
          </cell>
          <cell r="K223">
            <v>2758.85</v>
          </cell>
          <cell r="L223">
            <v>11035400</v>
          </cell>
          <cell r="Y223" t="e">
            <v>#VALUE!</v>
          </cell>
          <cell r="Z223" t="e">
            <v>#VALUE!</v>
          </cell>
        </row>
        <row r="225">
          <cell r="E225" t="str">
            <v>VARIOS</v>
          </cell>
          <cell r="I225">
            <v>1820</v>
          </cell>
          <cell r="L225">
            <v>5021107</v>
          </cell>
          <cell r="Z225" t="e">
            <v>#VALUE!</v>
          </cell>
        </row>
        <row r="226">
          <cell r="D226" t="str">
            <v>AL04APIS</v>
          </cell>
          <cell r="E226" t="str">
            <v>Apisonador</v>
          </cell>
          <cell r="F226" t="str">
            <v>Dia</v>
          </cell>
          <cell r="G226">
            <v>0.04</v>
          </cell>
          <cell r="H226">
            <v>33000</v>
          </cell>
          <cell r="I226">
            <v>1320</v>
          </cell>
          <cell r="J226">
            <v>0</v>
          </cell>
          <cell r="K226">
            <v>110.354</v>
          </cell>
          <cell r="L226">
            <v>3641682</v>
          </cell>
          <cell r="Y226" t="e">
            <v>#VALUE!</v>
          </cell>
          <cell r="Z226" t="e">
            <v>#VALUE!</v>
          </cell>
        </row>
        <row r="227">
          <cell r="D227" t="str">
            <v>TC07H500</v>
          </cell>
          <cell r="E227" t="str">
            <v>Herramienta y Varios</v>
          </cell>
          <cell r="F227" t="str">
            <v>Gb</v>
          </cell>
          <cell r="G227">
            <v>1</v>
          </cell>
          <cell r="H227">
            <v>500</v>
          </cell>
          <cell r="I227">
            <v>500</v>
          </cell>
          <cell r="J227">
            <v>0</v>
          </cell>
          <cell r="K227">
            <v>2758.85</v>
          </cell>
          <cell r="L227">
            <v>1379425</v>
          </cell>
          <cell r="Y227" t="e">
            <v>#VALUE!</v>
          </cell>
          <cell r="Z227" t="e">
            <v>#VALUE!</v>
          </cell>
        </row>
        <row r="228">
          <cell r="E228" t="str">
            <v>SUBTOTAL</v>
          </cell>
          <cell r="I228">
            <v>30330</v>
          </cell>
          <cell r="L228">
            <v>83675920.5</v>
          </cell>
          <cell r="Z228" t="e">
            <v>#VALUE!</v>
          </cell>
        </row>
        <row r="229">
          <cell r="E229" t="str">
            <v>A.I.U</v>
          </cell>
          <cell r="I229">
            <v>0</v>
          </cell>
          <cell r="L229">
            <v>0</v>
          </cell>
          <cell r="Z229">
            <v>0</v>
          </cell>
        </row>
        <row r="230">
          <cell r="D230" t="str">
            <v>AIUAADMON</v>
          </cell>
          <cell r="E230" t="str">
            <v>Admon</v>
          </cell>
          <cell r="F230">
            <v>0</v>
          </cell>
          <cell r="I230">
            <v>0</v>
          </cell>
          <cell r="J230">
            <v>0</v>
          </cell>
          <cell r="L230">
            <v>0</v>
          </cell>
          <cell r="Z230">
            <v>0</v>
          </cell>
        </row>
        <row r="231">
          <cell r="D231" t="str">
            <v>AIUAIMPRE</v>
          </cell>
          <cell r="E231" t="str">
            <v>Imprevistos</v>
          </cell>
          <cell r="F231">
            <v>0</v>
          </cell>
          <cell r="I231">
            <v>0</v>
          </cell>
          <cell r="J231">
            <v>0</v>
          </cell>
          <cell r="L231">
            <v>0</v>
          </cell>
          <cell r="Z231">
            <v>0</v>
          </cell>
        </row>
        <row r="232">
          <cell r="D232" t="str">
            <v>AIUAUTILI</v>
          </cell>
          <cell r="E232" t="str">
            <v>Utilidad</v>
          </cell>
          <cell r="F232">
            <v>0</v>
          </cell>
          <cell r="I232">
            <v>0</v>
          </cell>
          <cell r="J232">
            <v>0</v>
          </cell>
          <cell r="L232">
            <v>0</v>
          </cell>
          <cell r="Z232">
            <v>0</v>
          </cell>
        </row>
        <row r="233">
          <cell r="D233" t="str">
            <v>AIUAIVAUTI</v>
          </cell>
          <cell r="E233" t="str">
            <v>IVA utilidad</v>
          </cell>
          <cell r="F233">
            <v>0</v>
          </cell>
          <cell r="I233">
            <v>0</v>
          </cell>
          <cell r="J233">
            <v>0</v>
          </cell>
          <cell r="L233">
            <v>0</v>
          </cell>
          <cell r="Z233">
            <v>0</v>
          </cell>
        </row>
        <row r="235">
          <cell r="E235" t="str">
            <v>ITEM</v>
          </cell>
        </row>
        <row r="236">
          <cell r="D236" t="str">
            <v>MTRMEX</v>
          </cell>
          <cell r="E236" t="str">
            <v>Retiro Material de Excavacion</v>
          </cell>
          <cell r="G236" t="str">
            <v>UN.</v>
          </cell>
          <cell r="H236" t="str">
            <v>M3</v>
          </cell>
          <cell r="I236">
            <v>11090</v>
          </cell>
          <cell r="K236">
            <v>22649</v>
          </cell>
          <cell r="L236">
            <v>251177410</v>
          </cell>
          <cell r="N236">
            <v>0</v>
          </cell>
          <cell r="O236">
            <v>0</v>
          </cell>
          <cell r="P236">
            <v>11090</v>
          </cell>
          <cell r="Q236">
            <v>0</v>
          </cell>
          <cell r="X236">
            <v>251177410</v>
          </cell>
          <cell r="Z236" t="e">
            <v>#N/A</v>
          </cell>
          <cell r="AA236">
            <v>0</v>
          </cell>
          <cell r="AB236">
            <v>0</v>
          </cell>
          <cell r="AC236" t="e">
            <v>#N/A</v>
          </cell>
        </row>
        <row r="238">
          <cell r="D238" t="str">
            <v>CODIGO</v>
          </cell>
          <cell r="E238" t="str">
            <v>DESCRIPCION</v>
          </cell>
          <cell r="F238" t="str">
            <v>UN</v>
          </cell>
          <cell r="G238" t="str">
            <v>CANT</v>
          </cell>
          <cell r="H238" t="str">
            <v>V/UNIT.</v>
          </cell>
          <cell r="I238" t="str">
            <v>V/TOTAL</v>
          </cell>
          <cell r="K238" t="str">
            <v>CANT TOTAL</v>
          </cell>
          <cell r="L238" t="str">
            <v>Vr TOTAL</v>
          </cell>
          <cell r="Y238" t="str">
            <v>CANT.</v>
          </cell>
          <cell r="Z238" t="str">
            <v>V/TOTAL</v>
          </cell>
        </row>
        <row r="239">
          <cell r="E239" t="str">
            <v>MATERIALES</v>
          </cell>
          <cell r="I239">
            <v>0</v>
          </cell>
          <cell r="L239">
            <v>0</v>
          </cell>
          <cell r="Z239">
            <v>0</v>
          </cell>
        </row>
        <row r="242">
          <cell r="E242" t="str">
            <v>MANO DE OBRA</v>
          </cell>
          <cell r="I242">
            <v>0</v>
          </cell>
          <cell r="L242">
            <v>0</v>
          </cell>
          <cell r="Z242">
            <v>0</v>
          </cell>
        </row>
        <row r="245">
          <cell r="E245" t="str">
            <v>VARIOS</v>
          </cell>
          <cell r="I245">
            <v>11090</v>
          </cell>
          <cell r="L245">
            <v>251177410</v>
          </cell>
          <cell r="Z245" t="e">
            <v>#N/A</v>
          </cell>
        </row>
        <row r="246">
          <cell r="D246" t="str">
            <v>TC09VOLN</v>
          </cell>
          <cell r="E246" t="str">
            <v>Volqueta</v>
          </cell>
          <cell r="F246" t="str">
            <v>M3</v>
          </cell>
          <cell r="G246">
            <v>1.3</v>
          </cell>
          <cell r="H246">
            <v>6667</v>
          </cell>
          <cell r="I246">
            <v>8667</v>
          </cell>
          <cell r="J246">
            <v>0</v>
          </cell>
          <cell r="K246">
            <v>29443.7</v>
          </cell>
          <cell r="L246">
            <v>196301147.90000001</v>
          </cell>
          <cell r="N246">
            <v>0.16666666666666666</v>
          </cell>
          <cell r="Y246" t="e">
            <v>#N/A</v>
          </cell>
          <cell r="Z246" t="e">
            <v>#N/A</v>
          </cell>
          <cell r="AA246">
            <v>0.16666666666666666</v>
          </cell>
        </row>
        <row r="247">
          <cell r="D247" t="str">
            <v>TC09BOT</v>
          </cell>
          <cell r="E247" t="str">
            <v>Botadero</v>
          </cell>
          <cell r="F247" t="str">
            <v>Vj</v>
          </cell>
          <cell r="G247">
            <v>0.3029</v>
          </cell>
          <cell r="H247">
            <v>8000</v>
          </cell>
          <cell r="I247">
            <v>2423</v>
          </cell>
          <cell r="J247">
            <v>0</v>
          </cell>
          <cell r="K247">
            <v>6860.3820999999998</v>
          </cell>
          <cell r="L247">
            <v>54883056.799999997</v>
          </cell>
          <cell r="Y247" t="e">
            <v>#N/A</v>
          </cell>
          <cell r="Z247" t="e">
            <v>#N/A</v>
          </cell>
        </row>
        <row r="248">
          <cell r="E248" t="str">
            <v>SUBTOTAL</v>
          </cell>
          <cell r="I248">
            <v>11090</v>
          </cell>
          <cell r="L248">
            <v>251177410</v>
          </cell>
          <cell r="Z248" t="e">
            <v>#N/A</v>
          </cell>
        </row>
        <row r="249">
          <cell r="E249" t="str">
            <v>A.I.U</v>
          </cell>
          <cell r="I249">
            <v>0</v>
          </cell>
          <cell r="L249">
            <v>0</v>
          </cell>
          <cell r="Z249">
            <v>0</v>
          </cell>
        </row>
        <row r="250">
          <cell r="D250" t="str">
            <v>AIUAADMON</v>
          </cell>
          <cell r="E250" t="str">
            <v>Admon</v>
          </cell>
          <cell r="F250">
            <v>0</v>
          </cell>
          <cell r="I250">
            <v>0</v>
          </cell>
          <cell r="J250">
            <v>0</v>
          </cell>
          <cell r="L250">
            <v>0</v>
          </cell>
          <cell r="Z250">
            <v>0</v>
          </cell>
        </row>
        <row r="251">
          <cell r="D251" t="str">
            <v>AIUAIMPRE</v>
          </cell>
          <cell r="E251" t="str">
            <v>Imprevistos</v>
          </cell>
          <cell r="F251">
            <v>0</v>
          </cell>
          <cell r="I251">
            <v>0</v>
          </cell>
          <cell r="J251">
            <v>0</v>
          </cell>
          <cell r="L251">
            <v>0</v>
          </cell>
          <cell r="Z251">
            <v>0</v>
          </cell>
        </row>
        <row r="252">
          <cell r="D252" t="str">
            <v>AIUAUTILI</v>
          </cell>
          <cell r="E252" t="str">
            <v>Utilidad</v>
          </cell>
          <cell r="F252">
            <v>0</v>
          </cell>
          <cell r="I252">
            <v>0</v>
          </cell>
          <cell r="J252">
            <v>0</v>
          </cell>
          <cell r="L252">
            <v>0</v>
          </cell>
          <cell r="Z252">
            <v>0</v>
          </cell>
        </row>
        <row r="253">
          <cell r="D253" t="str">
            <v>AIUAIVAUTI</v>
          </cell>
          <cell r="E253" t="str">
            <v>IVA utilidad</v>
          </cell>
          <cell r="F253">
            <v>0</v>
          </cell>
          <cell r="I253">
            <v>0</v>
          </cell>
          <cell r="J253">
            <v>0</v>
          </cell>
          <cell r="L253">
            <v>0</v>
          </cell>
          <cell r="Z253">
            <v>0</v>
          </cell>
        </row>
        <row r="255">
          <cell r="D255" t="str">
            <v>MTEXRGTU</v>
          </cell>
          <cell r="E255" t="str">
            <v>Excavacion Mecanica Retro 320 Tuberia</v>
          </cell>
          <cell r="G255" t="str">
            <v>UN.</v>
          </cell>
          <cell r="H255" t="str">
            <v>M3</v>
          </cell>
          <cell r="I255">
            <v>3060</v>
          </cell>
          <cell r="K255">
            <v>9100</v>
          </cell>
          <cell r="L255">
            <v>27846000</v>
          </cell>
          <cell r="N255">
            <v>0</v>
          </cell>
          <cell r="O255">
            <v>0</v>
          </cell>
          <cell r="P255">
            <v>3060</v>
          </cell>
          <cell r="Q255">
            <v>0</v>
          </cell>
          <cell r="X255">
            <v>27846000</v>
          </cell>
          <cell r="Z255" t="e">
            <v>#N/A</v>
          </cell>
          <cell r="AA255">
            <v>0</v>
          </cell>
          <cell r="AB255">
            <v>0</v>
          </cell>
          <cell r="AC255" t="e">
            <v>#N/A</v>
          </cell>
        </row>
        <row r="257">
          <cell r="D257" t="str">
            <v>CODIGO</v>
          </cell>
          <cell r="E257" t="str">
            <v>DESCRIPCION</v>
          </cell>
          <cell r="F257" t="str">
            <v>UN</v>
          </cell>
          <cell r="G257" t="str">
            <v>CANT</v>
          </cell>
          <cell r="H257" t="str">
            <v>V/UNIT.</v>
          </cell>
          <cell r="I257" t="str">
            <v>V/TOTAL</v>
          </cell>
          <cell r="K257" t="str">
            <v>CANT TOTAL</v>
          </cell>
          <cell r="L257" t="str">
            <v>Vr TOTAL</v>
          </cell>
          <cell r="Y257" t="str">
            <v>CANT.</v>
          </cell>
          <cell r="Z257" t="str">
            <v>V/TOTAL</v>
          </cell>
        </row>
        <row r="258">
          <cell r="E258" t="str">
            <v>HERRAMIENTA</v>
          </cell>
          <cell r="I258">
            <v>0</v>
          </cell>
          <cell r="L258">
            <v>0</v>
          </cell>
          <cell r="Z258">
            <v>0</v>
          </cell>
        </row>
        <row r="259">
          <cell r="I259">
            <v>0</v>
          </cell>
          <cell r="J259">
            <v>0</v>
          </cell>
          <cell r="K259">
            <v>0</v>
          </cell>
          <cell r="L259">
            <v>0</v>
          </cell>
          <cell r="Z259">
            <v>0</v>
          </cell>
        </row>
        <row r="261">
          <cell r="E261" t="str">
            <v>MANO DE OBRA</v>
          </cell>
          <cell r="I261">
            <v>0</v>
          </cell>
          <cell r="L261">
            <v>0</v>
          </cell>
          <cell r="Z261">
            <v>0</v>
          </cell>
        </row>
        <row r="262">
          <cell r="I262">
            <v>0</v>
          </cell>
          <cell r="J262">
            <v>0</v>
          </cell>
          <cell r="K262">
            <v>0</v>
          </cell>
          <cell r="L262">
            <v>0</v>
          </cell>
          <cell r="Z262">
            <v>0</v>
          </cell>
        </row>
        <row r="264">
          <cell r="E264" t="str">
            <v>VARIOS</v>
          </cell>
          <cell r="I264">
            <v>3060</v>
          </cell>
          <cell r="L264">
            <v>27846000</v>
          </cell>
          <cell r="Z264" t="e">
            <v>#N/A</v>
          </cell>
        </row>
        <row r="265">
          <cell r="D265" t="str">
            <v>AL04RETROG</v>
          </cell>
          <cell r="E265" t="str">
            <v>Retro Oruga 320</v>
          </cell>
          <cell r="F265" t="str">
            <v>Hr</v>
          </cell>
          <cell r="G265">
            <v>3.4000000000000002E-2</v>
          </cell>
          <cell r="H265">
            <v>90000</v>
          </cell>
          <cell r="I265">
            <v>3060</v>
          </cell>
          <cell r="J265">
            <v>0</v>
          </cell>
          <cell r="K265">
            <v>309.40000000000003</v>
          </cell>
          <cell r="L265">
            <v>27846000.000000004</v>
          </cell>
          <cell r="Y265" t="e">
            <v>#N/A</v>
          </cell>
          <cell r="Z265" t="e">
            <v>#N/A</v>
          </cell>
        </row>
        <row r="267">
          <cell r="E267" t="str">
            <v>SUBTOTAL</v>
          </cell>
          <cell r="I267">
            <v>3060</v>
          </cell>
          <cell r="L267">
            <v>27846000</v>
          </cell>
          <cell r="Z267" t="e">
            <v>#N/A</v>
          </cell>
        </row>
        <row r="268">
          <cell r="E268" t="str">
            <v>A.I.U</v>
          </cell>
          <cell r="I268">
            <v>0</v>
          </cell>
          <cell r="L268">
            <v>0</v>
          </cell>
          <cell r="Z268">
            <v>0</v>
          </cell>
        </row>
        <row r="269">
          <cell r="D269" t="str">
            <v>AIUAADMON</v>
          </cell>
          <cell r="E269" t="str">
            <v>Admon</v>
          </cell>
          <cell r="F269">
            <v>0</v>
          </cell>
          <cell r="I269">
            <v>0</v>
          </cell>
          <cell r="J269">
            <v>0</v>
          </cell>
          <cell r="L269">
            <v>0</v>
          </cell>
          <cell r="Z269">
            <v>0</v>
          </cell>
        </row>
        <row r="270">
          <cell r="D270" t="str">
            <v>AIUAIMPRE</v>
          </cell>
          <cell r="E270" t="str">
            <v>Imprevistos</v>
          </cell>
          <cell r="F270">
            <v>0</v>
          </cell>
          <cell r="I270">
            <v>0</v>
          </cell>
          <cell r="J270">
            <v>0</v>
          </cell>
          <cell r="L270">
            <v>0</v>
          </cell>
          <cell r="Z270">
            <v>0</v>
          </cell>
        </row>
        <row r="271">
          <cell r="D271" t="str">
            <v>AIUAUTILI</v>
          </cell>
          <cell r="E271" t="str">
            <v>Utilidad</v>
          </cell>
          <cell r="F271">
            <v>0</v>
          </cell>
          <cell r="I271">
            <v>0</v>
          </cell>
          <cell r="J271">
            <v>0</v>
          </cell>
          <cell r="L271">
            <v>0</v>
          </cell>
          <cell r="Z271">
            <v>0</v>
          </cell>
        </row>
        <row r="272">
          <cell r="D272" t="str">
            <v>AIUAIVAUTI</v>
          </cell>
          <cell r="E272" t="str">
            <v>IVA utilidad</v>
          </cell>
          <cell r="F272">
            <v>0</v>
          </cell>
          <cell r="I272">
            <v>0</v>
          </cell>
          <cell r="J272">
            <v>0</v>
          </cell>
          <cell r="L272">
            <v>0</v>
          </cell>
          <cell r="Z272">
            <v>0</v>
          </cell>
        </row>
        <row r="274">
          <cell r="D274" t="str">
            <v>MTEXRMTU</v>
          </cell>
          <cell r="E274" t="str">
            <v>Excavacion Mecanica Retro 200 Tuberia</v>
          </cell>
          <cell r="G274" t="str">
            <v>UN.</v>
          </cell>
          <cell r="H274" t="str">
            <v>M3</v>
          </cell>
          <cell r="I274">
            <v>3180</v>
          </cell>
          <cell r="K274">
            <v>10016</v>
          </cell>
          <cell r="L274">
            <v>31850880</v>
          </cell>
          <cell r="N274">
            <v>0</v>
          </cell>
          <cell r="O274">
            <v>0</v>
          </cell>
          <cell r="P274">
            <v>3180</v>
          </cell>
          <cell r="Q274">
            <v>0</v>
          </cell>
          <cell r="X274">
            <v>31850880</v>
          </cell>
          <cell r="Z274" t="e">
            <v>#N/A</v>
          </cell>
          <cell r="AA274">
            <v>0</v>
          </cell>
          <cell r="AB274">
            <v>0</v>
          </cell>
          <cell r="AC274" t="e">
            <v>#N/A</v>
          </cell>
        </row>
        <row r="276">
          <cell r="D276" t="str">
            <v>CODIGO</v>
          </cell>
          <cell r="E276" t="str">
            <v>DESCRIPCION</v>
          </cell>
          <cell r="F276" t="str">
            <v>UN</v>
          </cell>
          <cell r="G276" t="str">
            <v>CANT</v>
          </cell>
          <cell r="H276" t="str">
            <v>V/UNIT.</v>
          </cell>
          <cell r="I276" t="str">
            <v>V/TOTAL</v>
          </cell>
          <cell r="K276" t="str">
            <v>CANT TOTAL</v>
          </cell>
          <cell r="L276" t="str">
            <v>Vr TOTAL</v>
          </cell>
          <cell r="Y276" t="str">
            <v>CANT.</v>
          </cell>
          <cell r="Z276" t="str">
            <v>V/TOTAL</v>
          </cell>
        </row>
        <row r="277">
          <cell r="E277" t="str">
            <v>HERRAMIENTA</v>
          </cell>
          <cell r="I277">
            <v>0</v>
          </cell>
          <cell r="L277">
            <v>0</v>
          </cell>
          <cell r="Z277">
            <v>0</v>
          </cell>
        </row>
        <row r="278">
          <cell r="I278">
            <v>0</v>
          </cell>
          <cell r="J278">
            <v>0</v>
          </cell>
          <cell r="K278">
            <v>0</v>
          </cell>
          <cell r="L278">
            <v>0</v>
          </cell>
          <cell r="Z278">
            <v>0</v>
          </cell>
        </row>
        <row r="280">
          <cell r="E280" t="str">
            <v>MANO DE OBRA</v>
          </cell>
          <cell r="I280">
            <v>0</v>
          </cell>
          <cell r="L280">
            <v>0</v>
          </cell>
          <cell r="Z280">
            <v>0</v>
          </cell>
        </row>
        <row r="281">
          <cell r="I281">
            <v>0</v>
          </cell>
          <cell r="J281">
            <v>0</v>
          </cell>
          <cell r="K281">
            <v>0</v>
          </cell>
          <cell r="L281">
            <v>0</v>
          </cell>
          <cell r="Z281">
            <v>0</v>
          </cell>
        </row>
        <row r="283">
          <cell r="E283" t="str">
            <v>VARIOS</v>
          </cell>
          <cell r="I283">
            <v>3180</v>
          </cell>
          <cell r="L283">
            <v>31850880</v>
          </cell>
          <cell r="Z283" t="e">
            <v>#N/A</v>
          </cell>
        </row>
        <row r="284">
          <cell r="D284" t="str">
            <v>AL04RETROE</v>
          </cell>
          <cell r="E284" t="str">
            <v>Retro Oruga</v>
          </cell>
          <cell r="F284" t="str">
            <v>Hr</v>
          </cell>
          <cell r="G284">
            <v>5.2999999999999999E-2</v>
          </cell>
          <cell r="H284">
            <v>60000</v>
          </cell>
          <cell r="I284">
            <v>3180</v>
          </cell>
          <cell r="J284">
            <v>0</v>
          </cell>
          <cell r="K284">
            <v>530.84799999999996</v>
          </cell>
          <cell r="L284">
            <v>31850879.999999996</v>
          </cell>
          <cell r="Y284" t="e">
            <v>#N/A</v>
          </cell>
          <cell r="Z284" t="e">
            <v>#N/A</v>
          </cell>
        </row>
        <row r="285">
          <cell r="H285">
            <v>112</v>
          </cell>
        </row>
        <row r="286">
          <cell r="E286" t="str">
            <v>SUBTOTAL</v>
          </cell>
          <cell r="I286">
            <v>3180</v>
          </cell>
          <cell r="L286">
            <v>31850880</v>
          </cell>
          <cell r="Z286" t="e">
            <v>#N/A</v>
          </cell>
        </row>
        <row r="287">
          <cell r="E287" t="str">
            <v>A.I.U</v>
          </cell>
          <cell r="I287">
            <v>0</v>
          </cell>
          <cell r="L287">
            <v>0</v>
          </cell>
          <cell r="Z287">
            <v>0</v>
          </cell>
        </row>
        <row r="288">
          <cell r="D288" t="str">
            <v>AIUAADMON</v>
          </cell>
          <cell r="E288" t="str">
            <v>Admon</v>
          </cell>
          <cell r="F288">
            <v>0</v>
          </cell>
          <cell r="I288">
            <v>0</v>
          </cell>
          <cell r="J288">
            <v>0</v>
          </cell>
          <cell r="L288">
            <v>0</v>
          </cell>
          <cell r="Z288">
            <v>0</v>
          </cell>
        </row>
        <row r="289">
          <cell r="D289" t="str">
            <v>AIUAIMPRE</v>
          </cell>
          <cell r="E289" t="str">
            <v>Imprevistos</v>
          </cell>
          <cell r="F289">
            <v>0</v>
          </cell>
          <cell r="I289">
            <v>0</v>
          </cell>
          <cell r="J289">
            <v>0</v>
          </cell>
          <cell r="L289">
            <v>0</v>
          </cell>
          <cell r="Z289">
            <v>0</v>
          </cell>
        </row>
        <row r="290">
          <cell r="D290" t="str">
            <v>AIUAUTILI</v>
          </cell>
          <cell r="E290" t="str">
            <v>Utilidad</v>
          </cell>
          <cell r="F290">
            <v>0</v>
          </cell>
          <cell r="I290">
            <v>0</v>
          </cell>
          <cell r="J290">
            <v>0</v>
          </cell>
          <cell r="L290">
            <v>0</v>
          </cell>
          <cell r="Z290">
            <v>0</v>
          </cell>
        </row>
        <row r="291">
          <cell r="D291" t="str">
            <v>AIUAIVAUTI</v>
          </cell>
          <cell r="E291" t="str">
            <v>IVA utilidad</v>
          </cell>
          <cell r="F291">
            <v>0</v>
          </cell>
          <cell r="I291">
            <v>0</v>
          </cell>
          <cell r="J291">
            <v>0</v>
          </cell>
          <cell r="L291">
            <v>0</v>
          </cell>
          <cell r="Z291">
            <v>0</v>
          </cell>
        </row>
        <row r="293">
          <cell r="E293" t="str">
            <v>ITEM</v>
          </cell>
        </row>
        <row r="294">
          <cell r="D294" t="str">
            <v>MTRAJO</v>
          </cell>
          <cell r="E294" t="e">
            <v>#N/A</v>
          </cell>
          <cell r="G294" t="str">
            <v>UN.</v>
          </cell>
          <cell r="H294" t="e">
            <v>#N/A</v>
          </cell>
          <cell r="I294" t="e">
            <v>#N/A</v>
          </cell>
          <cell r="K294">
            <v>0</v>
          </cell>
          <cell r="L294" t="e">
            <v>#N/A</v>
          </cell>
          <cell r="N294" t="e">
            <v>#N/A</v>
          </cell>
          <cell r="O294">
            <v>2800</v>
          </cell>
          <cell r="P294">
            <v>0</v>
          </cell>
          <cell r="Q294" t="e">
            <v>#N/A</v>
          </cell>
          <cell r="X294" t="e">
            <v>#N/A</v>
          </cell>
          <cell r="Z294" t="e">
            <v>#VALUE!</v>
          </cell>
          <cell r="AA294" t="e">
            <v>#VALUE!</v>
          </cell>
          <cell r="AB294" t="e">
            <v>#VALUE!</v>
          </cell>
          <cell r="AC294">
            <v>0</v>
          </cell>
        </row>
        <row r="296">
          <cell r="D296" t="str">
            <v>CODIGO</v>
          </cell>
          <cell r="E296" t="str">
            <v>DESCRIPCION</v>
          </cell>
          <cell r="F296" t="str">
            <v>UN</v>
          </cell>
          <cell r="G296" t="str">
            <v>CANT</v>
          </cell>
          <cell r="H296" t="str">
            <v>V/UNIT.</v>
          </cell>
          <cell r="I296" t="str">
            <v>V/TOTAL</v>
          </cell>
          <cell r="K296" t="str">
            <v>CANT TOTAL</v>
          </cell>
          <cell r="L296" t="str">
            <v>Vr TOTAL</v>
          </cell>
          <cell r="Y296" t="str">
            <v>CANT.</v>
          </cell>
          <cell r="Z296" t="str">
            <v>V/TOTAL</v>
          </cell>
        </row>
        <row r="297">
          <cell r="E297" t="str">
            <v>MATERIALES</v>
          </cell>
          <cell r="I297" t="e">
            <v>#N/A</v>
          </cell>
          <cell r="L297" t="e">
            <v>#N/A</v>
          </cell>
          <cell r="Z297" t="e">
            <v>#VALUE!</v>
          </cell>
        </row>
        <row r="298">
          <cell r="D298" t="str">
            <v>MA02RA</v>
          </cell>
          <cell r="E298" t="e">
            <v>#N/A</v>
          </cell>
          <cell r="F298" t="e">
            <v>#N/A</v>
          </cell>
          <cell r="G298">
            <v>1</v>
          </cell>
          <cell r="H298" t="e">
            <v>#N/A</v>
          </cell>
          <cell r="I298" t="e">
            <v>#N/A</v>
          </cell>
          <cell r="J298" t="e">
            <v>#N/A</v>
          </cell>
          <cell r="K298">
            <v>0</v>
          </cell>
          <cell r="L298" t="e">
            <v>#N/A</v>
          </cell>
          <cell r="Y298" t="e">
            <v>#VALUE!</v>
          </cell>
          <cell r="Z298" t="e">
            <v>#VALUE!</v>
          </cell>
        </row>
        <row r="300">
          <cell r="E300" t="str">
            <v>MANO DE OBRA</v>
          </cell>
          <cell r="I300">
            <v>2800</v>
          </cell>
          <cell r="L300">
            <v>0</v>
          </cell>
          <cell r="Z300" t="e">
            <v>#VALUE!</v>
          </cell>
        </row>
        <row r="301">
          <cell r="D301" t="str">
            <v>MOVIIRA</v>
          </cell>
          <cell r="E301" t="str">
            <v>Instalacion Rajon</v>
          </cell>
          <cell r="F301" t="str">
            <v>m3</v>
          </cell>
          <cell r="G301">
            <v>1</v>
          </cell>
          <cell r="H301">
            <v>2800</v>
          </cell>
          <cell r="I301">
            <v>2800</v>
          </cell>
          <cell r="J301">
            <v>0</v>
          </cell>
          <cell r="K301">
            <v>0</v>
          </cell>
          <cell r="L301">
            <v>0</v>
          </cell>
          <cell r="Y301" t="e">
            <v>#VALUE!</v>
          </cell>
          <cell r="Z301" t="e">
            <v>#VALUE!</v>
          </cell>
        </row>
        <row r="303">
          <cell r="E303" t="str">
            <v>VARIOS</v>
          </cell>
          <cell r="I303">
            <v>0</v>
          </cell>
          <cell r="L303">
            <v>0</v>
          </cell>
          <cell r="Z303">
            <v>0</v>
          </cell>
        </row>
        <row r="304">
          <cell r="I304">
            <v>0</v>
          </cell>
          <cell r="J304">
            <v>0</v>
          </cell>
          <cell r="K304">
            <v>0</v>
          </cell>
          <cell r="L304">
            <v>0</v>
          </cell>
          <cell r="Z304">
            <v>0</v>
          </cell>
        </row>
        <row r="306">
          <cell r="E306" t="str">
            <v>SUBTOTAL</v>
          </cell>
          <cell r="I306" t="e">
            <v>#N/A</v>
          </cell>
          <cell r="L306" t="e">
            <v>#N/A</v>
          </cell>
          <cell r="Z306" t="e">
            <v>#VALUE!</v>
          </cell>
        </row>
        <row r="307">
          <cell r="E307" t="str">
            <v>A.I.U</v>
          </cell>
          <cell r="I307" t="e">
            <v>#N/A</v>
          </cell>
          <cell r="L307" t="e">
            <v>#N/A</v>
          </cell>
          <cell r="Z307" t="e">
            <v>#N/A</v>
          </cell>
        </row>
        <row r="308">
          <cell r="D308" t="str">
            <v>AIUAADMON</v>
          </cell>
          <cell r="E308" t="str">
            <v>Admon</v>
          </cell>
          <cell r="F308">
            <v>0</v>
          </cell>
          <cell r="I308" t="e">
            <v>#N/A</v>
          </cell>
          <cell r="J308">
            <v>0</v>
          </cell>
          <cell r="L308" t="e">
            <v>#N/A</v>
          </cell>
          <cell r="Z308" t="e">
            <v>#N/A</v>
          </cell>
        </row>
        <row r="309">
          <cell r="D309" t="str">
            <v>AIUAIMPRE</v>
          </cell>
          <cell r="E309" t="str">
            <v>Imprevistos</v>
          </cell>
          <cell r="F309">
            <v>0</v>
          </cell>
          <cell r="I309" t="e">
            <v>#N/A</v>
          </cell>
          <cell r="J309">
            <v>0</v>
          </cell>
          <cell r="L309" t="e">
            <v>#N/A</v>
          </cell>
          <cell r="Z309" t="e">
            <v>#N/A</v>
          </cell>
        </row>
        <row r="310">
          <cell r="D310" t="str">
            <v>AIUAUTILI</v>
          </cell>
          <cell r="E310" t="str">
            <v>Utilidad</v>
          </cell>
          <cell r="F310">
            <v>0</v>
          </cell>
          <cell r="I310" t="e">
            <v>#N/A</v>
          </cell>
          <cell r="J310">
            <v>0</v>
          </cell>
          <cell r="L310" t="e">
            <v>#N/A</v>
          </cell>
          <cell r="Z310" t="e">
            <v>#N/A</v>
          </cell>
        </row>
        <row r="311">
          <cell r="D311" t="str">
            <v>AIUAIVAUTI</v>
          </cell>
          <cell r="E311" t="str">
            <v>IVA utilidad</v>
          </cell>
          <cell r="F311">
            <v>0</v>
          </cell>
          <cell r="I311" t="e">
            <v>#N/A</v>
          </cell>
          <cell r="J311">
            <v>0</v>
          </cell>
          <cell r="L311" t="e">
            <v>#N/A</v>
          </cell>
          <cell r="Z311" t="e">
            <v>#N/A</v>
          </cell>
        </row>
        <row r="314">
          <cell r="E314" t="str">
            <v>ITEM</v>
          </cell>
        </row>
        <row r="315">
          <cell r="D315" t="str">
            <v>ANICBOX</v>
          </cell>
          <cell r="E315" t="str">
            <v>Inst. Concretos y Constr. Box Coulvert</v>
          </cell>
          <cell r="G315" t="str">
            <v>UN.</v>
          </cell>
          <cell r="H315" t="str">
            <v>M3</v>
          </cell>
          <cell r="I315">
            <v>96923</v>
          </cell>
          <cell r="K315">
            <v>214</v>
          </cell>
          <cell r="L315">
            <v>20741522</v>
          </cell>
          <cell r="N315">
            <v>5523</v>
          </cell>
          <cell r="O315">
            <v>78000</v>
          </cell>
          <cell r="P315">
            <v>13400</v>
          </cell>
          <cell r="Q315">
            <v>0</v>
          </cell>
          <cell r="X315">
            <v>20741522</v>
          </cell>
          <cell r="Y315" t="str">
            <v>M3</v>
          </cell>
          <cell r="Z315" t="e">
            <v>#N/A</v>
          </cell>
          <cell r="AA315" t="e">
            <v>#N/A</v>
          </cell>
          <cell r="AB315" t="e">
            <v>#N/A</v>
          </cell>
          <cell r="AC315" t="e">
            <v>#N/A</v>
          </cell>
        </row>
        <row r="317">
          <cell r="D317" t="str">
            <v>CODIGO</v>
          </cell>
          <cell r="E317" t="str">
            <v>DESCRIPCION</v>
          </cell>
          <cell r="F317" t="str">
            <v>UN</v>
          </cell>
          <cell r="G317" t="str">
            <v>CANT</v>
          </cell>
          <cell r="H317" t="str">
            <v>V/UNIT.</v>
          </cell>
          <cell r="I317" t="str">
            <v>V/TOTAL</v>
          </cell>
          <cell r="K317" t="str">
            <v>CANT TOTAL</v>
          </cell>
          <cell r="L317" t="str">
            <v>Vr TOTAL</v>
          </cell>
          <cell r="Y317" t="str">
            <v>CANT.</v>
          </cell>
          <cell r="Z317" t="str">
            <v>V/TOTAL</v>
          </cell>
        </row>
        <row r="318">
          <cell r="E318" t="str">
            <v>MATERIALES</v>
          </cell>
          <cell r="I318">
            <v>5523</v>
          </cell>
          <cell r="L318">
            <v>1181922</v>
          </cell>
          <cell r="Z318" t="e">
            <v>#N/A</v>
          </cell>
        </row>
        <row r="319">
          <cell r="D319" t="str">
            <v>MA19PC3</v>
          </cell>
          <cell r="E319" t="str">
            <v>Puntilla con cabeza 3"</v>
          </cell>
          <cell r="F319" t="str">
            <v>Lb</v>
          </cell>
          <cell r="G319">
            <v>0.5</v>
          </cell>
          <cell r="H319">
            <v>1216</v>
          </cell>
          <cell r="I319">
            <v>608</v>
          </cell>
          <cell r="J319">
            <v>0</v>
          </cell>
          <cell r="K319">
            <v>107</v>
          </cell>
          <cell r="L319">
            <v>130112</v>
          </cell>
          <cell r="Y319" t="e">
            <v>#N/A</v>
          </cell>
          <cell r="Z319" t="e">
            <v>#N/A</v>
          </cell>
        </row>
        <row r="320">
          <cell r="D320" t="str">
            <v>MA19PC25</v>
          </cell>
          <cell r="E320" t="str">
            <v>Puntilla con cabeza 2,5"</v>
          </cell>
          <cell r="F320" t="str">
            <v>Lb</v>
          </cell>
          <cell r="G320">
            <v>0.2</v>
          </cell>
          <cell r="H320">
            <v>1216</v>
          </cell>
          <cell r="I320">
            <v>243</v>
          </cell>
          <cell r="J320">
            <v>0</v>
          </cell>
          <cell r="K320">
            <v>42.800000000000004</v>
          </cell>
          <cell r="L320">
            <v>52044.800000000003</v>
          </cell>
          <cell r="Y320" t="e">
            <v>#N/A</v>
          </cell>
          <cell r="Z320" t="e">
            <v>#N/A</v>
          </cell>
        </row>
        <row r="321">
          <cell r="D321" t="str">
            <v>MA01AN18</v>
          </cell>
          <cell r="E321" t="str">
            <v>Alambre Negro</v>
          </cell>
          <cell r="F321" t="str">
            <v>Kg</v>
          </cell>
          <cell r="G321">
            <v>1.8</v>
          </cell>
          <cell r="H321">
            <v>1940</v>
          </cell>
          <cell r="I321">
            <v>3492</v>
          </cell>
          <cell r="J321">
            <v>0</v>
          </cell>
          <cell r="K321">
            <v>385.2</v>
          </cell>
          <cell r="L321">
            <v>747288</v>
          </cell>
          <cell r="Y321" t="e">
            <v>#N/A</v>
          </cell>
          <cell r="Z321" t="e">
            <v>#N/A</v>
          </cell>
        </row>
        <row r="322">
          <cell r="D322" t="str">
            <v>MA01A3</v>
          </cell>
          <cell r="E322" t="str">
            <v>Acero A-3</v>
          </cell>
          <cell r="F322" t="str">
            <v>Kg</v>
          </cell>
          <cell r="G322">
            <v>0.25</v>
          </cell>
          <cell r="H322">
            <v>1404</v>
          </cell>
          <cell r="I322">
            <v>351</v>
          </cell>
          <cell r="J322">
            <v>0</v>
          </cell>
          <cell r="K322">
            <v>53.5</v>
          </cell>
          <cell r="L322">
            <v>75114</v>
          </cell>
          <cell r="Y322" t="e">
            <v>#N/A</v>
          </cell>
          <cell r="Z322" t="e">
            <v>#N/A</v>
          </cell>
        </row>
        <row r="323">
          <cell r="D323" t="str">
            <v>MA25TB20</v>
          </cell>
          <cell r="E323" t="str">
            <v>Tabla Burra 20 cm</v>
          </cell>
          <cell r="F323" t="str">
            <v>Un</v>
          </cell>
          <cell r="G323">
            <v>0.13</v>
          </cell>
          <cell r="H323">
            <v>6380</v>
          </cell>
          <cell r="I323">
            <v>829</v>
          </cell>
          <cell r="J323">
            <v>0</v>
          </cell>
          <cell r="K323">
            <v>27.82</v>
          </cell>
          <cell r="L323">
            <v>177491.6</v>
          </cell>
          <cell r="Y323" t="e">
            <v>#N/A</v>
          </cell>
          <cell r="Z323" t="e">
            <v>#N/A</v>
          </cell>
        </row>
        <row r="325">
          <cell r="I325">
            <v>0</v>
          </cell>
          <cell r="J325">
            <v>0</v>
          </cell>
          <cell r="K325">
            <v>0</v>
          </cell>
          <cell r="L325">
            <v>0</v>
          </cell>
          <cell r="Z325">
            <v>0</v>
          </cell>
        </row>
        <row r="326">
          <cell r="E326" t="str">
            <v>MANO DE OBRA</v>
          </cell>
          <cell r="I326">
            <v>78000</v>
          </cell>
          <cell r="L326">
            <v>16692000</v>
          </cell>
          <cell r="Z326" t="e">
            <v>#N/A</v>
          </cell>
        </row>
        <row r="327">
          <cell r="D327" t="str">
            <v>MOANBOX</v>
          </cell>
          <cell r="E327" t="str">
            <v>Concreto Box-Coulvert</v>
          </cell>
          <cell r="F327" t="str">
            <v>m3</v>
          </cell>
          <cell r="G327">
            <v>1</v>
          </cell>
          <cell r="H327">
            <v>78000</v>
          </cell>
          <cell r="I327">
            <v>78000</v>
          </cell>
          <cell r="J327">
            <v>0</v>
          </cell>
          <cell r="K327">
            <v>214</v>
          </cell>
          <cell r="L327">
            <v>16692000</v>
          </cell>
          <cell r="Y327" t="e">
            <v>#N/A</v>
          </cell>
          <cell r="Z327" t="e">
            <v>#N/A</v>
          </cell>
        </row>
        <row r="328">
          <cell r="I328">
            <v>0</v>
          </cell>
          <cell r="J328">
            <v>0</v>
          </cell>
          <cell r="K328">
            <v>0</v>
          </cell>
          <cell r="L328">
            <v>0</v>
          </cell>
          <cell r="Z328">
            <v>0</v>
          </cell>
        </row>
        <row r="329">
          <cell r="E329" t="str">
            <v>VARIOS</v>
          </cell>
          <cell r="I329">
            <v>13400</v>
          </cell>
          <cell r="L329">
            <v>2867600</v>
          </cell>
          <cell r="Z329" t="e">
            <v>#N/A</v>
          </cell>
        </row>
        <row r="330">
          <cell r="D330" t="str">
            <v>TC07H800</v>
          </cell>
          <cell r="E330" t="str">
            <v>Herramienta Menor</v>
          </cell>
          <cell r="F330" t="str">
            <v>Gb</v>
          </cell>
          <cell r="G330">
            <v>1</v>
          </cell>
          <cell r="H330">
            <v>800</v>
          </cell>
          <cell r="I330">
            <v>800</v>
          </cell>
          <cell r="J330">
            <v>0</v>
          </cell>
          <cell r="K330">
            <v>214</v>
          </cell>
          <cell r="L330">
            <v>171200</v>
          </cell>
          <cell r="Y330" t="e">
            <v>#N/A</v>
          </cell>
          <cell r="Z330" t="e">
            <v>#N/A</v>
          </cell>
        </row>
        <row r="331">
          <cell r="D331" t="str">
            <v>AL07VCG</v>
          </cell>
          <cell r="E331" t="str">
            <v>Vibrador para concretos a Gasolina</v>
          </cell>
          <cell r="F331" t="str">
            <v>Hr</v>
          </cell>
          <cell r="G331">
            <v>0.08</v>
          </cell>
          <cell r="H331">
            <v>45000</v>
          </cell>
          <cell r="I331">
            <v>3600</v>
          </cell>
          <cell r="J331">
            <v>0</v>
          </cell>
          <cell r="K331">
            <v>17.12</v>
          </cell>
          <cell r="L331">
            <v>770400</v>
          </cell>
          <cell r="Y331" t="e">
            <v>#N/A</v>
          </cell>
          <cell r="Z331" t="e">
            <v>#N/A</v>
          </cell>
        </row>
        <row r="332">
          <cell r="D332" t="str">
            <v>AL04FORBO</v>
          </cell>
          <cell r="E332" t="str">
            <v>Formaleta Box-Coulvert</v>
          </cell>
          <cell r="F332" t="str">
            <v>m2</v>
          </cell>
          <cell r="G332">
            <v>2</v>
          </cell>
          <cell r="H332">
            <v>4500</v>
          </cell>
          <cell r="I332">
            <v>9000</v>
          </cell>
          <cell r="J332">
            <v>0</v>
          </cell>
          <cell r="K332">
            <v>428</v>
          </cell>
          <cell r="L332">
            <v>1926000</v>
          </cell>
          <cell r="Y332" t="e">
            <v>#N/A</v>
          </cell>
          <cell r="Z332" t="e">
            <v>#N/A</v>
          </cell>
        </row>
        <row r="333">
          <cell r="E333" t="str">
            <v>SUBTOTAL</v>
          </cell>
          <cell r="I333">
            <v>96923</v>
          </cell>
          <cell r="L333">
            <v>20741522</v>
          </cell>
          <cell r="Z333" t="e">
            <v>#N/A</v>
          </cell>
        </row>
        <row r="334">
          <cell r="E334" t="str">
            <v>A.I.U</v>
          </cell>
          <cell r="I334">
            <v>0</v>
          </cell>
          <cell r="L334">
            <v>0</v>
          </cell>
          <cell r="Z334">
            <v>0</v>
          </cell>
        </row>
        <row r="335">
          <cell r="D335" t="str">
            <v>AIUAADMON</v>
          </cell>
          <cell r="E335" t="str">
            <v>Admon</v>
          </cell>
          <cell r="F335">
            <v>0</v>
          </cell>
          <cell r="I335">
            <v>0</v>
          </cell>
          <cell r="J335">
            <v>0</v>
          </cell>
          <cell r="L335">
            <v>0</v>
          </cell>
          <cell r="Z335">
            <v>0</v>
          </cell>
        </row>
        <row r="336">
          <cell r="D336" t="str">
            <v>AIUAIMPRE</v>
          </cell>
          <cell r="E336" t="str">
            <v>Imprevistos</v>
          </cell>
          <cell r="F336">
            <v>0</v>
          </cell>
          <cell r="I336">
            <v>0</v>
          </cell>
          <cell r="J336">
            <v>0</v>
          </cell>
          <cell r="L336">
            <v>0</v>
          </cell>
          <cell r="Z336">
            <v>0</v>
          </cell>
        </row>
        <row r="337">
          <cell r="D337" t="str">
            <v>AIUAUTILI</v>
          </cell>
          <cell r="E337" t="str">
            <v>Utilidad</v>
          </cell>
          <cell r="F337">
            <v>0</v>
          </cell>
          <cell r="I337">
            <v>0</v>
          </cell>
          <cell r="J337">
            <v>0</v>
          </cell>
          <cell r="L337">
            <v>0</v>
          </cell>
          <cell r="Z337">
            <v>0</v>
          </cell>
        </row>
        <row r="338">
          <cell r="D338" t="str">
            <v>AIUAIVAUTI</v>
          </cell>
          <cell r="E338" t="str">
            <v>IVA utilidad</v>
          </cell>
          <cell r="F338">
            <v>0</v>
          </cell>
          <cell r="I338">
            <v>0</v>
          </cell>
          <cell r="J338">
            <v>0</v>
          </cell>
          <cell r="L338">
            <v>0</v>
          </cell>
          <cell r="Z338">
            <v>0</v>
          </cell>
        </row>
        <row r="340">
          <cell r="E340" t="str">
            <v>ITEM</v>
          </cell>
        </row>
        <row r="341">
          <cell r="D341" t="str">
            <v>ANICCA</v>
          </cell>
          <cell r="E341" t="str">
            <v>Inst. Concretos y Constr. Camaras y Cajas</v>
          </cell>
          <cell r="G341" t="str">
            <v>UN.</v>
          </cell>
          <cell r="H341" t="str">
            <v>M3</v>
          </cell>
          <cell r="I341">
            <v>75194</v>
          </cell>
          <cell r="K341">
            <v>483</v>
          </cell>
          <cell r="L341">
            <v>36318702</v>
          </cell>
          <cell r="N341">
            <v>3794</v>
          </cell>
          <cell r="O341">
            <v>60000</v>
          </cell>
          <cell r="P341">
            <v>11400</v>
          </cell>
          <cell r="Q341">
            <v>0</v>
          </cell>
          <cell r="X341">
            <v>36318702</v>
          </cell>
          <cell r="Y341" t="str">
            <v>M3</v>
          </cell>
          <cell r="Z341" t="e">
            <v>#N/A</v>
          </cell>
          <cell r="AA341" t="e">
            <v>#N/A</v>
          </cell>
          <cell r="AB341" t="e">
            <v>#N/A</v>
          </cell>
          <cell r="AC341" t="e">
            <v>#N/A</v>
          </cell>
        </row>
        <row r="343">
          <cell r="D343" t="str">
            <v>CODIGO</v>
          </cell>
          <cell r="E343" t="str">
            <v>DESCRIPCION</v>
          </cell>
          <cell r="F343" t="str">
            <v>UN</v>
          </cell>
          <cell r="G343" t="str">
            <v>CANT</v>
          </cell>
          <cell r="H343" t="str">
            <v>V/UNIT.</v>
          </cell>
          <cell r="I343" t="str">
            <v>V/TOTAL</v>
          </cell>
          <cell r="K343" t="str">
            <v>CANT TOTAL</v>
          </cell>
          <cell r="L343" t="str">
            <v>Vr TOTAL</v>
          </cell>
          <cell r="Y343" t="str">
            <v>CANT.</v>
          </cell>
          <cell r="Z343" t="str">
            <v>V/TOTAL</v>
          </cell>
        </row>
        <row r="344">
          <cell r="E344" t="str">
            <v>MATERIALES</v>
          </cell>
          <cell r="I344">
            <v>3794</v>
          </cell>
          <cell r="L344">
            <v>1832502</v>
          </cell>
          <cell r="Z344" t="e">
            <v>#N/A</v>
          </cell>
        </row>
        <row r="345">
          <cell r="D345" t="str">
            <v>MA19PC3</v>
          </cell>
          <cell r="E345" t="str">
            <v>Puntilla con cabeza 3"</v>
          </cell>
          <cell r="F345" t="str">
            <v>Lb</v>
          </cell>
          <cell r="G345">
            <v>0.3</v>
          </cell>
          <cell r="H345">
            <v>1216</v>
          </cell>
          <cell r="I345">
            <v>365</v>
          </cell>
          <cell r="J345">
            <v>0</v>
          </cell>
          <cell r="K345">
            <v>144.9</v>
          </cell>
          <cell r="L345">
            <v>176198.39999999999</v>
          </cell>
          <cell r="Y345" t="e">
            <v>#N/A</v>
          </cell>
          <cell r="Z345" t="e">
            <v>#N/A</v>
          </cell>
        </row>
        <row r="346">
          <cell r="D346" t="str">
            <v>MA19PC25</v>
          </cell>
          <cell r="E346" t="str">
            <v>Puntilla con cabeza 2,5"</v>
          </cell>
          <cell r="F346" t="str">
            <v>Lb</v>
          </cell>
          <cell r="G346">
            <v>0.15</v>
          </cell>
          <cell r="H346">
            <v>1216</v>
          </cell>
          <cell r="I346">
            <v>182</v>
          </cell>
          <cell r="J346">
            <v>0</v>
          </cell>
          <cell r="K346">
            <v>72.45</v>
          </cell>
          <cell r="L346">
            <v>88099.199999999997</v>
          </cell>
          <cell r="Y346" t="e">
            <v>#N/A</v>
          </cell>
          <cell r="Z346" t="e">
            <v>#N/A</v>
          </cell>
        </row>
        <row r="347">
          <cell r="D347" t="str">
            <v>MA01AN18</v>
          </cell>
          <cell r="E347" t="str">
            <v>Alambre Negro</v>
          </cell>
          <cell r="F347" t="str">
            <v>Kg</v>
          </cell>
          <cell r="G347">
            <v>1.2</v>
          </cell>
          <cell r="H347">
            <v>1940</v>
          </cell>
          <cell r="I347">
            <v>2328</v>
          </cell>
          <cell r="J347">
            <v>0</v>
          </cell>
          <cell r="K347">
            <v>579.6</v>
          </cell>
          <cell r="L347">
            <v>1124424</v>
          </cell>
          <cell r="Y347" t="e">
            <v>#N/A</v>
          </cell>
          <cell r="Z347" t="e">
            <v>#N/A</v>
          </cell>
        </row>
        <row r="348">
          <cell r="D348" t="str">
            <v>MA01A3</v>
          </cell>
          <cell r="E348" t="str">
            <v>Acero A-3</v>
          </cell>
          <cell r="F348" t="str">
            <v>Kg</v>
          </cell>
          <cell r="G348">
            <v>0.2</v>
          </cell>
          <cell r="H348">
            <v>1404</v>
          </cell>
          <cell r="I348">
            <v>281</v>
          </cell>
          <cell r="J348">
            <v>0</v>
          </cell>
          <cell r="K348">
            <v>96.600000000000009</v>
          </cell>
          <cell r="L348">
            <v>135626.40000000002</v>
          </cell>
          <cell r="Y348" t="e">
            <v>#N/A</v>
          </cell>
          <cell r="Z348" t="e">
            <v>#N/A</v>
          </cell>
        </row>
        <row r="349">
          <cell r="D349" t="str">
            <v>MA25TB20</v>
          </cell>
          <cell r="E349" t="str">
            <v>Tabla Burra 20 cm</v>
          </cell>
          <cell r="F349" t="str">
            <v>Un</v>
          </cell>
          <cell r="G349">
            <v>0.1</v>
          </cell>
          <cell r="H349">
            <v>6380</v>
          </cell>
          <cell r="I349">
            <v>638</v>
          </cell>
          <cell r="J349">
            <v>0</v>
          </cell>
          <cell r="K349">
            <v>48.300000000000004</v>
          </cell>
          <cell r="L349">
            <v>308154</v>
          </cell>
          <cell r="Y349" t="e">
            <v>#N/A</v>
          </cell>
          <cell r="Z349" t="e">
            <v>#N/A</v>
          </cell>
        </row>
        <row r="351">
          <cell r="I351">
            <v>0</v>
          </cell>
          <cell r="J351">
            <v>0</v>
          </cell>
          <cell r="K351">
            <v>0</v>
          </cell>
          <cell r="L351">
            <v>0</v>
          </cell>
          <cell r="Z351">
            <v>0</v>
          </cell>
        </row>
        <row r="352">
          <cell r="E352" t="str">
            <v>MANO DE OBRA</v>
          </cell>
          <cell r="I352">
            <v>60000</v>
          </cell>
          <cell r="L352">
            <v>28980000</v>
          </cell>
          <cell r="Z352" t="e">
            <v>#N/A</v>
          </cell>
        </row>
        <row r="353">
          <cell r="D353" t="str">
            <v>MOANCACON</v>
          </cell>
          <cell r="E353" t="str">
            <v>Camara en Concreto</v>
          </cell>
          <cell r="F353" t="str">
            <v>m3</v>
          </cell>
          <cell r="G353">
            <v>1</v>
          </cell>
          <cell r="H353">
            <v>60000</v>
          </cell>
          <cell r="I353">
            <v>60000</v>
          </cell>
          <cell r="J353">
            <v>0</v>
          </cell>
          <cell r="K353">
            <v>483</v>
          </cell>
          <cell r="L353">
            <v>28980000</v>
          </cell>
          <cell r="Y353" t="e">
            <v>#N/A</v>
          </cell>
          <cell r="Z353" t="e">
            <v>#N/A</v>
          </cell>
        </row>
        <row r="354">
          <cell r="I354">
            <v>0</v>
          </cell>
          <cell r="J354">
            <v>0</v>
          </cell>
          <cell r="K354">
            <v>0</v>
          </cell>
          <cell r="L354">
            <v>0</v>
          </cell>
          <cell r="Z354">
            <v>0</v>
          </cell>
        </row>
        <row r="355">
          <cell r="E355" t="str">
            <v>VARIOS</v>
          </cell>
          <cell r="I355">
            <v>11400</v>
          </cell>
          <cell r="L355">
            <v>5506200</v>
          </cell>
          <cell r="Z355" t="e">
            <v>#N/A</v>
          </cell>
        </row>
        <row r="356">
          <cell r="D356" t="str">
            <v>TC07H800</v>
          </cell>
          <cell r="E356" t="str">
            <v>Herramienta Menor</v>
          </cell>
          <cell r="F356" t="str">
            <v>Gb</v>
          </cell>
          <cell r="G356">
            <v>1</v>
          </cell>
          <cell r="H356">
            <v>800</v>
          </cell>
          <cell r="I356">
            <v>800</v>
          </cell>
          <cell r="J356">
            <v>0</v>
          </cell>
          <cell r="K356">
            <v>483</v>
          </cell>
          <cell r="L356">
            <v>386400</v>
          </cell>
          <cell r="Y356" t="e">
            <v>#N/A</v>
          </cell>
          <cell r="Z356" t="e">
            <v>#N/A</v>
          </cell>
        </row>
        <row r="357">
          <cell r="D357" t="str">
            <v>AL07VCG</v>
          </cell>
          <cell r="E357" t="str">
            <v>Vibrador para concretos a Gasolina</v>
          </cell>
          <cell r="F357" t="str">
            <v>Hr</v>
          </cell>
          <cell r="G357">
            <v>0.08</v>
          </cell>
          <cell r="H357">
            <v>45000</v>
          </cell>
          <cell r="I357">
            <v>3600</v>
          </cell>
          <cell r="J357">
            <v>0</v>
          </cell>
          <cell r="K357">
            <v>38.64</v>
          </cell>
          <cell r="L357">
            <v>1738800</v>
          </cell>
          <cell r="Y357" t="e">
            <v>#N/A</v>
          </cell>
          <cell r="Z357" t="e">
            <v>#N/A</v>
          </cell>
        </row>
        <row r="358">
          <cell r="D358" t="str">
            <v>AL04FORCA</v>
          </cell>
          <cell r="E358" t="str">
            <v>Formaleta Camaras</v>
          </cell>
          <cell r="F358" t="str">
            <v>m2</v>
          </cell>
          <cell r="G358">
            <v>2</v>
          </cell>
          <cell r="H358">
            <v>3500</v>
          </cell>
          <cell r="I358">
            <v>7000</v>
          </cell>
          <cell r="J358">
            <v>0</v>
          </cell>
          <cell r="K358">
            <v>966</v>
          </cell>
          <cell r="L358">
            <v>3381000</v>
          </cell>
          <cell r="Y358" t="e">
            <v>#N/A</v>
          </cell>
          <cell r="Z358" t="e">
            <v>#N/A</v>
          </cell>
        </row>
        <row r="359">
          <cell r="E359" t="str">
            <v>SUBTOTAL</v>
          </cell>
          <cell r="I359">
            <v>75194</v>
          </cell>
          <cell r="L359">
            <v>36318702</v>
          </cell>
          <cell r="Z359" t="e">
            <v>#N/A</v>
          </cell>
        </row>
        <row r="360">
          <cell r="E360" t="str">
            <v>A.I.U</v>
          </cell>
          <cell r="I360">
            <v>0</v>
          </cell>
          <cell r="L360">
            <v>0</v>
          </cell>
          <cell r="Z360">
            <v>0</v>
          </cell>
        </row>
        <row r="361">
          <cell r="D361" t="str">
            <v>AIUAADMON</v>
          </cell>
          <cell r="E361" t="str">
            <v>Admon</v>
          </cell>
          <cell r="F361">
            <v>0</v>
          </cell>
          <cell r="I361">
            <v>0</v>
          </cell>
          <cell r="J361">
            <v>0</v>
          </cell>
          <cell r="L361">
            <v>0</v>
          </cell>
          <cell r="Z361">
            <v>0</v>
          </cell>
        </row>
        <row r="362">
          <cell r="D362" t="str">
            <v>AIUAIMPRE</v>
          </cell>
          <cell r="E362" t="str">
            <v>Imprevistos</v>
          </cell>
          <cell r="F362">
            <v>0</v>
          </cell>
          <cell r="I362">
            <v>0</v>
          </cell>
          <cell r="J362">
            <v>0</v>
          </cell>
          <cell r="L362">
            <v>0</v>
          </cell>
          <cell r="Z362">
            <v>0</v>
          </cell>
        </row>
        <row r="363">
          <cell r="D363" t="str">
            <v>AIUAUTILI</v>
          </cell>
          <cell r="E363" t="str">
            <v>Utilidad</v>
          </cell>
          <cell r="F363">
            <v>0</v>
          </cell>
          <cell r="I363">
            <v>0</v>
          </cell>
          <cell r="J363">
            <v>0</v>
          </cell>
          <cell r="L363">
            <v>0</v>
          </cell>
          <cell r="Z363">
            <v>0</v>
          </cell>
        </row>
        <row r="364">
          <cell r="D364" t="str">
            <v>AIUAIVAUTI</v>
          </cell>
          <cell r="E364" t="str">
            <v>IVA utilidad</v>
          </cell>
          <cell r="F364">
            <v>0</v>
          </cell>
          <cell r="I364">
            <v>0</v>
          </cell>
          <cell r="J364">
            <v>0</v>
          </cell>
          <cell r="L364">
            <v>0</v>
          </cell>
          <cell r="Z364">
            <v>0</v>
          </cell>
        </row>
        <row r="366">
          <cell r="E366" t="str">
            <v>ITEM</v>
          </cell>
        </row>
        <row r="367">
          <cell r="D367" t="str">
            <v>ANITC12</v>
          </cell>
          <cell r="E367" t="str">
            <v xml:space="preserve">Instalación Tuberia Concreto  Ø 12" </v>
          </cell>
          <cell r="G367" t="str">
            <v>UN.</v>
          </cell>
          <cell r="H367" t="str">
            <v>Ml</v>
          </cell>
          <cell r="I367">
            <v>4028</v>
          </cell>
          <cell r="K367">
            <v>1358</v>
          </cell>
          <cell r="L367">
            <v>5470024</v>
          </cell>
          <cell r="N367">
            <v>218</v>
          </cell>
          <cell r="O367">
            <v>3750</v>
          </cell>
          <cell r="P367">
            <v>60</v>
          </cell>
          <cell r="Q367">
            <v>0</v>
          </cell>
          <cell r="X367">
            <v>5470024</v>
          </cell>
          <cell r="Z367" t="e">
            <v>#N/A</v>
          </cell>
          <cell r="AA367" t="e">
            <v>#N/A</v>
          </cell>
          <cell r="AB367" t="e">
            <v>#N/A</v>
          </cell>
          <cell r="AC367" t="e">
            <v>#N/A</v>
          </cell>
        </row>
        <row r="369">
          <cell r="D369" t="str">
            <v>CODIGO</v>
          </cell>
          <cell r="E369" t="str">
            <v>DESCRIPCION</v>
          </cell>
          <cell r="F369" t="str">
            <v>UN</v>
          </cell>
          <cell r="G369" t="str">
            <v>CANT</v>
          </cell>
          <cell r="H369" t="str">
            <v>V/UNIT.</v>
          </cell>
          <cell r="I369" t="str">
            <v>V/TOTAL</v>
          </cell>
          <cell r="K369" t="str">
            <v>CANT TOTAL</v>
          </cell>
          <cell r="L369" t="str">
            <v>Vr TOTAL</v>
          </cell>
          <cell r="Y369" t="str">
            <v>CANT.</v>
          </cell>
          <cell r="Z369" t="str">
            <v>V/TOTAL</v>
          </cell>
        </row>
        <row r="370">
          <cell r="E370" t="str">
            <v>MATERIALES</v>
          </cell>
          <cell r="I370">
            <v>218</v>
          </cell>
          <cell r="L370">
            <v>296044</v>
          </cell>
          <cell r="Z370" t="e">
            <v>#N/A</v>
          </cell>
        </row>
        <row r="373">
          <cell r="D373" t="str">
            <v>MA27LUBRI</v>
          </cell>
          <cell r="E373" t="str">
            <v>Lubricante</v>
          </cell>
          <cell r="F373" t="str">
            <v>lb</v>
          </cell>
          <cell r="G373">
            <v>0.02</v>
          </cell>
          <cell r="H373">
            <v>10890.543999999998</v>
          </cell>
          <cell r="I373">
            <v>218</v>
          </cell>
          <cell r="J373">
            <v>0</v>
          </cell>
          <cell r="K373">
            <v>27.16</v>
          </cell>
          <cell r="L373">
            <v>295787.17503999994</v>
          </cell>
          <cell r="Y373" t="e">
            <v>#N/A</v>
          </cell>
          <cell r="Z373" t="e">
            <v>#N/A</v>
          </cell>
        </row>
        <row r="374">
          <cell r="E374" t="str">
            <v>MANO DE OBRA</v>
          </cell>
          <cell r="I374">
            <v>3750</v>
          </cell>
          <cell r="L374">
            <v>5092500</v>
          </cell>
          <cell r="Z374" t="e">
            <v>#N/A</v>
          </cell>
        </row>
        <row r="375">
          <cell r="D375" t="str">
            <v>MOANIT12</v>
          </cell>
          <cell r="E375" t="str">
            <v>Inst. Tuberia Ø 12"</v>
          </cell>
          <cell r="F375" t="str">
            <v>ml</v>
          </cell>
          <cell r="G375">
            <v>1</v>
          </cell>
          <cell r="H375">
            <v>3750</v>
          </cell>
          <cell r="I375">
            <v>3750</v>
          </cell>
          <cell r="J375">
            <v>0</v>
          </cell>
          <cell r="K375">
            <v>1358</v>
          </cell>
          <cell r="L375">
            <v>5092500</v>
          </cell>
          <cell r="Y375" t="e">
            <v>#N/A</v>
          </cell>
          <cell r="Z375" t="e">
            <v>#N/A</v>
          </cell>
        </row>
        <row r="377">
          <cell r="E377" t="str">
            <v>VARIOS</v>
          </cell>
          <cell r="I377">
            <v>60</v>
          </cell>
          <cell r="L377">
            <v>81480</v>
          </cell>
          <cell r="Z377" t="e">
            <v>#N/A</v>
          </cell>
        </row>
        <row r="378">
          <cell r="D378" t="str">
            <v>TC07HINT</v>
          </cell>
          <cell r="E378" t="str">
            <v>Herramienta Menor</v>
          </cell>
          <cell r="F378" t="str">
            <v>ML"</v>
          </cell>
          <cell r="G378">
            <v>12</v>
          </cell>
          <cell r="H378">
            <v>5</v>
          </cell>
          <cell r="I378">
            <v>60</v>
          </cell>
          <cell r="J378">
            <v>0</v>
          </cell>
          <cell r="K378">
            <v>16296</v>
          </cell>
          <cell r="L378">
            <v>81480</v>
          </cell>
          <cell r="Y378" t="e">
            <v>#N/A</v>
          </cell>
          <cell r="Z378" t="e">
            <v>#N/A</v>
          </cell>
        </row>
        <row r="379">
          <cell r="E379" t="str">
            <v>SUBTOTAL</v>
          </cell>
          <cell r="I379">
            <v>4028</v>
          </cell>
          <cell r="L379">
            <v>5470024</v>
          </cell>
          <cell r="Z379" t="e">
            <v>#N/A</v>
          </cell>
        </row>
        <row r="380">
          <cell r="E380" t="str">
            <v>A.I.U</v>
          </cell>
          <cell r="I380">
            <v>0</v>
          </cell>
          <cell r="L380">
            <v>0</v>
          </cell>
          <cell r="Z380" t="e">
            <v>#REF!</v>
          </cell>
        </row>
        <row r="381">
          <cell r="D381" t="str">
            <v>AIUAADMON</v>
          </cell>
          <cell r="E381" t="str">
            <v>Admon</v>
          </cell>
          <cell r="F381">
            <v>0</v>
          </cell>
          <cell r="I381">
            <v>0</v>
          </cell>
          <cell r="J381">
            <v>0</v>
          </cell>
          <cell r="L381">
            <v>0</v>
          </cell>
          <cell r="Z381">
            <v>0</v>
          </cell>
        </row>
        <row r="382">
          <cell r="D382" t="str">
            <v>AIUAIMPRE</v>
          </cell>
          <cell r="E382" t="str">
            <v>Imprevistos</v>
          </cell>
          <cell r="F382">
            <v>0</v>
          </cell>
          <cell r="I382">
            <v>0</v>
          </cell>
          <cell r="J382">
            <v>0</v>
          </cell>
          <cell r="L382">
            <v>0</v>
          </cell>
          <cell r="Z382" t="e">
            <v>#REF!</v>
          </cell>
        </row>
        <row r="383">
          <cell r="D383" t="str">
            <v>AIUAUTILI</v>
          </cell>
          <cell r="E383" t="str">
            <v>Utilidad</v>
          </cell>
          <cell r="F383">
            <v>0</v>
          </cell>
          <cell r="I383">
            <v>0</v>
          </cell>
          <cell r="J383">
            <v>0</v>
          </cell>
          <cell r="L383">
            <v>0</v>
          </cell>
          <cell r="Z383" t="e">
            <v>#REF!</v>
          </cell>
        </row>
        <row r="384">
          <cell r="D384" t="str">
            <v>AIUAIVAUTI</v>
          </cell>
          <cell r="E384" t="str">
            <v>IVA utilidad</v>
          </cell>
          <cell r="F384">
            <v>0</v>
          </cell>
          <cell r="I384">
            <v>0</v>
          </cell>
          <cell r="J384">
            <v>0</v>
          </cell>
          <cell r="L384">
            <v>0</v>
          </cell>
          <cell r="Z384" t="e">
            <v>#REF!</v>
          </cell>
        </row>
        <row r="386">
          <cell r="E386" t="str">
            <v>ITEM</v>
          </cell>
        </row>
        <row r="387">
          <cell r="D387" t="str">
            <v>ANITC18</v>
          </cell>
          <cell r="E387" t="str">
            <v xml:space="preserve">Instalación Tuberia Concreto  Ø 14-18" </v>
          </cell>
          <cell r="G387" t="str">
            <v>UN.</v>
          </cell>
          <cell r="H387" t="str">
            <v>Ml</v>
          </cell>
          <cell r="I387">
            <v>5048</v>
          </cell>
          <cell r="K387">
            <v>87.04</v>
          </cell>
          <cell r="L387">
            <v>439377.92000000004</v>
          </cell>
          <cell r="N387">
            <v>218</v>
          </cell>
          <cell r="O387">
            <v>4680</v>
          </cell>
          <cell r="P387">
            <v>150</v>
          </cell>
          <cell r="Q387">
            <v>0</v>
          </cell>
          <cell r="X387">
            <v>439377.92000000004</v>
          </cell>
          <cell r="Y387" t="str">
            <v>Ml</v>
          </cell>
          <cell r="Z387" t="e">
            <v>#N/A</v>
          </cell>
          <cell r="AA387" t="e">
            <v>#N/A</v>
          </cell>
          <cell r="AB387" t="e">
            <v>#N/A</v>
          </cell>
          <cell r="AC387" t="e">
            <v>#N/A</v>
          </cell>
        </row>
        <row r="389">
          <cell r="D389" t="str">
            <v>CODIGO</v>
          </cell>
          <cell r="E389" t="str">
            <v>DESCRIPCION</v>
          </cell>
          <cell r="F389" t="str">
            <v>UN</v>
          </cell>
          <cell r="G389" t="str">
            <v>CANT</v>
          </cell>
          <cell r="H389" t="str">
            <v>V/UNIT.</v>
          </cell>
          <cell r="I389" t="str">
            <v>V/TOTAL</v>
          </cell>
          <cell r="K389" t="str">
            <v>CANT TOTAL</v>
          </cell>
          <cell r="L389" t="str">
            <v>Vr TOTAL</v>
          </cell>
          <cell r="Y389" t="str">
            <v>CANT.</v>
          </cell>
          <cell r="Z389" t="str">
            <v>V/TOTAL</v>
          </cell>
        </row>
        <row r="390">
          <cell r="E390" t="str">
            <v>MATERIALES</v>
          </cell>
          <cell r="I390">
            <v>218</v>
          </cell>
          <cell r="L390">
            <v>18974.72</v>
          </cell>
          <cell r="Z390" t="e">
            <v>#N/A</v>
          </cell>
        </row>
        <row r="391">
          <cell r="I391">
            <v>0</v>
          </cell>
          <cell r="J391">
            <v>0</v>
          </cell>
          <cell r="K391">
            <v>0</v>
          </cell>
          <cell r="L391">
            <v>0</v>
          </cell>
          <cell r="Y391">
            <v>0</v>
          </cell>
          <cell r="Z391">
            <v>0</v>
          </cell>
        </row>
        <row r="392">
          <cell r="I392">
            <v>0</v>
          </cell>
          <cell r="J392">
            <v>0</v>
          </cell>
          <cell r="K392">
            <v>0</v>
          </cell>
          <cell r="L392">
            <v>0</v>
          </cell>
          <cell r="Y392">
            <v>0</v>
          </cell>
          <cell r="Z392">
            <v>0</v>
          </cell>
        </row>
        <row r="393">
          <cell r="I393">
            <v>0</v>
          </cell>
          <cell r="J393">
            <v>0</v>
          </cell>
          <cell r="K393">
            <v>0</v>
          </cell>
          <cell r="L393">
            <v>0</v>
          </cell>
          <cell r="Y393">
            <v>0</v>
          </cell>
          <cell r="Z393">
            <v>0</v>
          </cell>
        </row>
        <row r="394">
          <cell r="D394" t="str">
            <v>MA27LUBRI</v>
          </cell>
          <cell r="E394" t="str">
            <v>Lubricante</v>
          </cell>
          <cell r="F394" t="str">
            <v>lb</v>
          </cell>
          <cell r="G394">
            <v>0.02</v>
          </cell>
          <cell r="H394">
            <v>10890.543999999998</v>
          </cell>
          <cell r="I394">
            <v>218</v>
          </cell>
          <cell r="J394">
            <v>0</v>
          </cell>
          <cell r="K394">
            <v>1.7408000000000001</v>
          </cell>
          <cell r="L394">
            <v>18958.258995199998</v>
          </cell>
          <cell r="Y394" t="e">
            <v>#N/A</v>
          </cell>
          <cell r="Z394" t="e">
            <v>#N/A</v>
          </cell>
        </row>
        <row r="395">
          <cell r="E395" t="str">
            <v>MANO DE OBRA</v>
          </cell>
          <cell r="I395">
            <v>4680</v>
          </cell>
          <cell r="L395">
            <v>407347.20000000001</v>
          </cell>
          <cell r="Z395" t="e">
            <v>#N/A</v>
          </cell>
        </row>
        <row r="396">
          <cell r="D396" t="str">
            <v>MOANIT18</v>
          </cell>
          <cell r="E396" t="str">
            <v>Inst. Tuberia Ø 14-18"</v>
          </cell>
          <cell r="F396" t="str">
            <v>ml</v>
          </cell>
          <cell r="G396">
            <v>1</v>
          </cell>
          <cell r="H396">
            <v>4680</v>
          </cell>
          <cell r="I396">
            <v>4680</v>
          </cell>
          <cell r="J396">
            <v>0</v>
          </cell>
          <cell r="K396">
            <v>87.04</v>
          </cell>
          <cell r="L396">
            <v>407347.20000000001</v>
          </cell>
          <cell r="Y396" t="e">
            <v>#N/A</v>
          </cell>
          <cell r="Z396" t="e">
            <v>#N/A</v>
          </cell>
        </row>
        <row r="398">
          <cell r="E398" t="str">
            <v>VARIOS</v>
          </cell>
          <cell r="I398">
            <v>150</v>
          </cell>
          <cell r="L398">
            <v>13056.000000000002</v>
          </cell>
          <cell r="Z398" t="e">
            <v>#N/A</v>
          </cell>
        </row>
        <row r="399">
          <cell r="I399">
            <v>0</v>
          </cell>
          <cell r="J399">
            <v>0</v>
          </cell>
          <cell r="K399">
            <v>0</v>
          </cell>
          <cell r="L399">
            <v>0</v>
          </cell>
          <cell r="Y399">
            <v>0</v>
          </cell>
          <cell r="Z399">
            <v>0</v>
          </cell>
        </row>
        <row r="400">
          <cell r="D400" t="str">
            <v>TC07HINT</v>
          </cell>
          <cell r="E400" t="str">
            <v>Herramienta Menor</v>
          </cell>
          <cell r="F400" t="str">
            <v>ML"</v>
          </cell>
          <cell r="G400">
            <v>30</v>
          </cell>
          <cell r="H400">
            <v>5</v>
          </cell>
          <cell r="I400">
            <v>150</v>
          </cell>
          <cell r="J400">
            <v>0</v>
          </cell>
          <cell r="K400">
            <v>2611.2000000000003</v>
          </cell>
          <cell r="L400">
            <v>13056.000000000002</v>
          </cell>
          <cell r="Y400" t="e">
            <v>#N/A</v>
          </cell>
          <cell r="Z400" t="e">
            <v>#N/A</v>
          </cell>
        </row>
        <row r="401">
          <cell r="E401" t="str">
            <v>SUBTOTAL</v>
          </cell>
          <cell r="I401">
            <v>5048</v>
          </cell>
          <cell r="L401">
            <v>439377.92000000004</v>
          </cell>
          <cell r="Z401" t="e">
            <v>#N/A</v>
          </cell>
        </row>
        <row r="402">
          <cell r="E402" t="str">
            <v>A.I.U</v>
          </cell>
          <cell r="I402">
            <v>0</v>
          </cell>
          <cell r="L402">
            <v>0</v>
          </cell>
          <cell r="Z402">
            <v>0</v>
          </cell>
        </row>
        <row r="403">
          <cell r="D403" t="str">
            <v>AIUAADMON</v>
          </cell>
          <cell r="E403" t="str">
            <v>Admon</v>
          </cell>
          <cell r="F403">
            <v>0</v>
          </cell>
          <cell r="I403">
            <v>0</v>
          </cell>
          <cell r="J403">
            <v>0</v>
          </cell>
          <cell r="L403">
            <v>0</v>
          </cell>
          <cell r="Z403">
            <v>0</v>
          </cell>
        </row>
        <row r="404">
          <cell r="D404" t="str">
            <v>AIUAIMPRE</v>
          </cell>
          <cell r="E404" t="str">
            <v>Imprevistos</v>
          </cell>
          <cell r="F404">
            <v>0</v>
          </cell>
          <cell r="I404">
            <v>0</v>
          </cell>
          <cell r="J404">
            <v>0</v>
          </cell>
          <cell r="L404">
            <v>0</v>
          </cell>
          <cell r="Z404">
            <v>0</v>
          </cell>
        </row>
        <row r="405">
          <cell r="D405" t="str">
            <v>AIUAUTILI</v>
          </cell>
          <cell r="E405" t="str">
            <v>Utilidad</v>
          </cell>
          <cell r="F405">
            <v>0</v>
          </cell>
          <cell r="I405">
            <v>0</v>
          </cell>
          <cell r="J405">
            <v>0</v>
          </cell>
          <cell r="L405">
            <v>0</v>
          </cell>
          <cell r="Z405">
            <v>0</v>
          </cell>
        </row>
        <row r="406">
          <cell r="D406" t="str">
            <v>AIUAIVAUTI</v>
          </cell>
          <cell r="E406" t="str">
            <v>IVA utilidad</v>
          </cell>
          <cell r="F406">
            <v>0</v>
          </cell>
          <cell r="I406">
            <v>0</v>
          </cell>
          <cell r="J406">
            <v>0</v>
          </cell>
          <cell r="L406">
            <v>0</v>
          </cell>
          <cell r="Z406">
            <v>0</v>
          </cell>
        </row>
        <row r="408">
          <cell r="E408" t="str">
            <v>ITEM</v>
          </cell>
        </row>
        <row r="409">
          <cell r="D409" t="str">
            <v>ANITC30</v>
          </cell>
          <cell r="E409" t="str">
            <v xml:space="preserve">Instalación Tuberia Concreto  Ø 27-30" </v>
          </cell>
          <cell r="G409" t="str">
            <v>UN.</v>
          </cell>
          <cell r="H409" t="str">
            <v>Ml</v>
          </cell>
          <cell r="I409">
            <v>19968</v>
          </cell>
          <cell r="K409">
            <v>106</v>
          </cell>
          <cell r="L409">
            <v>2116608</v>
          </cell>
          <cell r="N409">
            <v>218</v>
          </cell>
          <cell r="O409">
            <v>10000</v>
          </cell>
          <cell r="P409">
            <v>9750</v>
          </cell>
          <cell r="Q409">
            <v>0</v>
          </cell>
          <cell r="X409">
            <v>2116608</v>
          </cell>
          <cell r="Y409" t="str">
            <v>Ml</v>
          </cell>
          <cell r="Z409" t="e">
            <v>#N/A</v>
          </cell>
          <cell r="AA409" t="e">
            <v>#N/A</v>
          </cell>
          <cell r="AB409" t="e">
            <v>#N/A</v>
          </cell>
          <cell r="AC409" t="e">
            <v>#N/A</v>
          </cell>
        </row>
        <row r="411">
          <cell r="D411" t="str">
            <v>CODIGO</v>
          </cell>
          <cell r="E411" t="str">
            <v>DESCRIPCION</v>
          </cell>
          <cell r="F411" t="str">
            <v>UN</v>
          </cell>
          <cell r="G411" t="str">
            <v>CANT</v>
          </cell>
          <cell r="H411" t="str">
            <v>V/UNIT.</v>
          </cell>
          <cell r="I411" t="str">
            <v>V/TOTAL</v>
          </cell>
          <cell r="K411" t="str">
            <v>CANT TOTAL</v>
          </cell>
          <cell r="L411" t="str">
            <v>Vr TOTAL</v>
          </cell>
          <cell r="Y411" t="str">
            <v>CANT.</v>
          </cell>
          <cell r="Z411" t="str">
            <v>V/TOTAL</v>
          </cell>
        </row>
        <row r="412">
          <cell r="E412" t="str">
            <v>MATERIALES</v>
          </cell>
          <cell r="I412">
            <v>218</v>
          </cell>
          <cell r="L412">
            <v>23108</v>
          </cell>
          <cell r="Z412" t="e">
            <v>#N/A</v>
          </cell>
        </row>
        <row r="413">
          <cell r="I413">
            <v>0</v>
          </cell>
          <cell r="J413">
            <v>0</v>
          </cell>
          <cell r="K413">
            <v>0</v>
          </cell>
          <cell r="L413">
            <v>0</v>
          </cell>
          <cell r="Y413">
            <v>0</v>
          </cell>
          <cell r="Z413">
            <v>0</v>
          </cell>
        </row>
        <row r="414">
          <cell r="I414">
            <v>0</v>
          </cell>
          <cell r="J414">
            <v>0</v>
          </cell>
          <cell r="K414">
            <v>0</v>
          </cell>
          <cell r="L414">
            <v>0</v>
          </cell>
          <cell r="Y414">
            <v>0</v>
          </cell>
          <cell r="Z414">
            <v>0</v>
          </cell>
        </row>
        <row r="415">
          <cell r="I415">
            <v>0</v>
          </cell>
          <cell r="J415">
            <v>0</v>
          </cell>
          <cell r="K415">
            <v>0</v>
          </cell>
          <cell r="L415">
            <v>0</v>
          </cell>
          <cell r="Y415">
            <v>0</v>
          </cell>
          <cell r="Z415">
            <v>0</v>
          </cell>
        </row>
        <row r="416">
          <cell r="D416" t="str">
            <v>MA27LUBRI</v>
          </cell>
          <cell r="E416" t="str">
            <v>Lubricante</v>
          </cell>
          <cell r="F416" t="str">
            <v>lb</v>
          </cell>
          <cell r="G416">
            <v>0.02</v>
          </cell>
          <cell r="H416">
            <v>10890.543999999998</v>
          </cell>
          <cell r="I416">
            <v>218</v>
          </cell>
          <cell r="J416">
            <v>0</v>
          </cell>
          <cell r="K416">
            <v>2.12</v>
          </cell>
          <cell r="L416">
            <v>23087.953279999998</v>
          </cell>
          <cell r="Y416" t="e">
            <v>#N/A</v>
          </cell>
          <cell r="Z416" t="e">
            <v>#N/A</v>
          </cell>
        </row>
        <row r="417">
          <cell r="E417" t="str">
            <v>MANO DE OBRA</v>
          </cell>
          <cell r="I417">
            <v>10000</v>
          </cell>
          <cell r="L417">
            <v>1060000</v>
          </cell>
          <cell r="Z417" t="e">
            <v>#N/A</v>
          </cell>
        </row>
        <row r="418">
          <cell r="D418" t="str">
            <v>MOANIT30</v>
          </cell>
          <cell r="E418" t="str">
            <v>Inst. Tuberia Ø 27-30"</v>
          </cell>
          <cell r="F418" t="str">
            <v>ml</v>
          </cell>
          <cell r="G418">
            <v>1</v>
          </cell>
          <cell r="H418">
            <v>10000</v>
          </cell>
          <cell r="I418">
            <v>10000</v>
          </cell>
          <cell r="J418">
            <v>0</v>
          </cell>
          <cell r="K418">
            <v>106</v>
          </cell>
          <cell r="L418">
            <v>1060000</v>
          </cell>
          <cell r="Y418" t="e">
            <v>#N/A</v>
          </cell>
          <cell r="Z418" t="e">
            <v>#N/A</v>
          </cell>
        </row>
        <row r="420">
          <cell r="E420" t="str">
            <v>VARIOS</v>
          </cell>
          <cell r="I420">
            <v>9750</v>
          </cell>
          <cell r="L420">
            <v>1033500</v>
          </cell>
          <cell r="Z420" t="e">
            <v>#N/A</v>
          </cell>
        </row>
        <row r="421">
          <cell r="D421" t="str">
            <v>AL04RETRO</v>
          </cell>
          <cell r="E421" t="str">
            <v>Retro Oruga</v>
          </cell>
          <cell r="F421" t="str">
            <v>Hr</v>
          </cell>
          <cell r="G421">
            <v>0.16</v>
          </cell>
          <cell r="H421">
            <v>60000</v>
          </cell>
          <cell r="I421">
            <v>9600</v>
          </cell>
          <cell r="J421">
            <v>0</v>
          </cell>
          <cell r="K421">
            <v>16.96</v>
          </cell>
          <cell r="L421">
            <v>1017600</v>
          </cell>
          <cell r="Y421" t="e">
            <v>#N/A</v>
          </cell>
          <cell r="Z421" t="e">
            <v>#N/A</v>
          </cell>
        </row>
        <row r="422">
          <cell r="D422" t="str">
            <v>TC07HINT</v>
          </cell>
          <cell r="E422" t="str">
            <v>Herramienta Menor</v>
          </cell>
          <cell r="F422" t="str">
            <v>ML"</v>
          </cell>
          <cell r="G422">
            <v>30</v>
          </cell>
          <cell r="H422">
            <v>5</v>
          </cell>
          <cell r="I422">
            <v>150</v>
          </cell>
          <cell r="J422">
            <v>0</v>
          </cell>
          <cell r="K422">
            <v>3180</v>
          </cell>
          <cell r="L422">
            <v>15900</v>
          </cell>
          <cell r="Y422" t="e">
            <v>#N/A</v>
          </cell>
          <cell r="Z422" t="e">
            <v>#N/A</v>
          </cell>
        </row>
        <row r="423">
          <cell r="E423" t="str">
            <v>SUBTOTAL</v>
          </cell>
          <cell r="I423">
            <v>19968</v>
          </cell>
          <cell r="L423">
            <v>2116608</v>
          </cell>
          <cell r="Z423" t="e">
            <v>#N/A</v>
          </cell>
        </row>
        <row r="424">
          <cell r="E424" t="str">
            <v>A.I.U</v>
          </cell>
          <cell r="I424">
            <v>0</v>
          </cell>
          <cell r="L424">
            <v>0</v>
          </cell>
          <cell r="Z424">
            <v>0</v>
          </cell>
        </row>
        <row r="425">
          <cell r="D425" t="str">
            <v>AIUAADMON</v>
          </cell>
          <cell r="E425" t="str">
            <v>Admon</v>
          </cell>
          <cell r="F425">
            <v>0</v>
          </cell>
          <cell r="I425">
            <v>0</v>
          </cell>
          <cell r="J425">
            <v>0</v>
          </cell>
          <cell r="L425">
            <v>0</v>
          </cell>
          <cell r="Z425">
            <v>0</v>
          </cell>
        </row>
        <row r="426">
          <cell r="D426" t="str">
            <v>AIUAIMPRE</v>
          </cell>
          <cell r="E426" t="str">
            <v>Imprevistos</v>
          </cell>
          <cell r="F426">
            <v>0</v>
          </cell>
          <cell r="I426">
            <v>0</v>
          </cell>
          <cell r="J426">
            <v>0</v>
          </cell>
          <cell r="L426">
            <v>0</v>
          </cell>
          <cell r="Z426">
            <v>0</v>
          </cell>
        </row>
        <row r="427">
          <cell r="D427" t="str">
            <v>AIUAUTILI</v>
          </cell>
          <cell r="E427" t="str">
            <v>Utilidad</v>
          </cell>
          <cell r="F427">
            <v>0</v>
          </cell>
          <cell r="I427">
            <v>0</v>
          </cell>
          <cell r="J427">
            <v>0</v>
          </cell>
          <cell r="L427">
            <v>0</v>
          </cell>
          <cell r="Z427">
            <v>0</v>
          </cell>
        </row>
        <row r="428">
          <cell r="D428" t="str">
            <v>AIUAIVAUTI</v>
          </cell>
          <cell r="E428" t="str">
            <v>IVA utilidad</v>
          </cell>
          <cell r="F428">
            <v>0</v>
          </cell>
          <cell r="I428">
            <v>0</v>
          </cell>
          <cell r="J428">
            <v>0</v>
          </cell>
          <cell r="L428">
            <v>0</v>
          </cell>
          <cell r="Z428">
            <v>0</v>
          </cell>
        </row>
        <row r="430">
          <cell r="E430" t="str">
            <v>ITEM</v>
          </cell>
        </row>
        <row r="431">
          <cell r="D431" t="str">
            <v>ANITC40</v>
          </cell>
          <cell r="E431" t="str">
            <v xml:space="preserve">Instalación Tuberia Concreto  Ø 36-40" </v>
          </cell>
          <cell r="G431" t="str">
            <v>UN.</v>
          </cell>
          <cell r="H431" t="str">
            <v>Ml</v>
          </cell>
          <cell r="I431">
            <v>23945</v>
          </cell>
          <cell r="K431">
            <v>137</v>
          </cell>
          <cell r="L431">
            <v>3280465</v>
          </cell>
          <cell r="N431">
            <v>545</v>
          </cell>
          <cell r="O431">
            <v>11200</v>
          </cell>
          <cell r="P431">
            <v>12200</v>
          </cell>
          <cell r="Q431">
            <v>0</v>
          </cell>
          <cell r="X431">
            <v>3280465</v>
          </cell>
          <cell r="Y431" t="str">
            <v>Ml</v>
          </cell>
          <cell r="Z431" t="e">
            <v>#N/A</v>
          </cell>
          <cell r="AA431" t="e">
            <v>#N/A</v>
          </cell>
          <cell r="AB431" t="e">
            <v>#N/A</v>
          </cell>
          <cell r="AC431" t="e">
            <v>#N/A</v>
          </cell>
        </row>
        <row r="433">
          <cell r="D433" t="str">
            <v>CODIGO</v>
          </cell>
          <cell r="E433" t="str">
            <v>DESCRIPCION</v>
          </cell>
          <cell r="F433" t="str">
            <v>UN</v>
          </cell>
          <cell r="G433" t="str">
            <v>CANT</v>
          </cell>
          <cell r="H433" t="str">
            <v>V/UNIT.</v>
          </cell>
          <cell r="I433" t="str">
            <v>V/TOTAL</v>
          </cell>
          <cell r="K433" t="str">
            <v>CANT TOTAL</v>
          </cell>
          <cell r="L433" t="str">
            <v>Vr TOTAL</v>
          </cell>
          <cell r="Y433" t="str">
            <v>CANT.</v>
          </cell>
          <cell r="Z433" t="str">
            <v>V/TOTAL</v>
          </cell>
        </row>
        <row r="434">
          <cell r="E434" t="str">
            <v>MATERIALES</v>
          </cell>
          <cell r="I434">
            <v>545</v>
          </cell>
          <cell r="L434">
            <v>74665</v>
          </cell>
          <cell r="Z434" t="e">
            <v>#N/A</v>
          </cell>
        </row>
        <row r="435">
          <cell r="I435">
            <v>0</v>
          </cell>
          <cell r="J435">
            <v>0</v>
          </cell>
          <cell r="K435">
            <v>0</v>
          </cell>
          <cell r="L435">
            <v>0</v>
          </cell>
          <cell r="Y435">
            <v>0</v>
          </cell>
          <cell r="Z435">
            <v>0</v>
          </cell>
        </row>
        <row r="436">
          <cell r="I436">
            <v>0</v>
          </cell>
          <cell r="J436">
            <v>0</v>
          </cell>
          <cell r="K436">
            <v>0</v>
          </cell>
          <cell r="L436">
            <v>0</v>
          </cell>
          <cell r="Y436">
            <v>0</v>
          </cell>
          <cell r="Z436">
            <v>0</v>
          </cell>
        </row>
        <row r="437">
          <cell r="I437">
            <v>0</v>
          </cell>
          <cell r="J437">
            <v>0</v>
          </cell>
          <cell r="K437">
            <v>0</v>
          </cell>
          <cell r="L437">
            <v>0</v>
          </cell>
          <cell r="Y437">
            <v>0</v>
          </cell>
          <cell r="Z437">
            <v>0</v>
          </cell>
        </row>
        <row r="438">
          <cell r="D438" t="str">
            <v>MA27LUBRI</v>
          </cell>
          <cell r="E438" t="str">
            <v>Lubricante</v>
          </cell>
          <cell r="F438" t="str">
            <v>lb</v>
          </cell>
          <cell r="G438">
            <v>0.05</v>
          </cell>
          <cell r="H438">
            <v>10890.543999999998</v>
          </cell>
          <cell r="I438">
            <v>545</v>
          </cell>
          <cell r="J438">
            <v>0</v>
          </cell>
          <cell r="K438">
            <v>6.8500000000000005</v>
          </cell>
          <cell r="L438">
            <v>74600.2264</v>
          </cell>
          <cell r="Y438" t="e">
            <v>#N/A</v>
          </cell>
          <cell r="Z438" t="e">
            <v>#N/A</v>
          </cell>
        </row>
        <row r="439">
          <cell r="E439" t="str">
            <v>MANO DE OBRA</v>
          </cell>
          <cell r="I439">
            <v>11200</v>
          </cell>
          <cell r="L439">
            <v>1534400</v>
          </cell>
          <cell r="Z439" t="e">
            <v>#N/A</v>
          </cell>
        </row>
        <row r="440">
          <cell r="D440" t="str">
            <v>MOANIT40</v>
          </cell>
          <cell r="E440" t="str">
            <v>Inst. Tuberia Ø 36-40"</v>
          </cell>
          <cell r="F440" t="str">
            <v>ml</v>
          </cell>
          <cell r="G440">
            <v>1</v>
          </cell>
          <cell r="H440">
            <v>11200</v>
          </cell>
          <cell r="I440">
            <v>11200</v>
          </cell>
          <cell r="J440">
            <v>0</v>
          </cell>
          <cell r="K440">
            <v>137</v>
          </cell>
          <cell r="L440">
            <v>1534400</v>
          </cell>
          <cell r="Y440" t="e">
            <v>#N/A</v>
          </cell>
          <cell r="Z440" t="e">
            <v>#N/A</v>
          </cell>
        </row>
        <row r="442">
          <cell r="E442" t="str">
            <v>VARIOS</v>
          </cell>
          <cell r="I442">
            <v>12200</v>
          </cell>
          <cell r="L442">
            <v>1671400</v>
          </cell>
          <cell r="Z442" t="e">
            <v>#N/A</v>
          </cell>
        </row>
        <row r="443">
          <cell r="D443" t="str">
            <v>AL04RETRO</v>
          </cell>
          <cell r="E443" t="str">
            <v>Retro Oruga</v>
          </cell>
          <cell r="F443" t="str">
            <v>Hr</v>
          </cell>
          <cell r="G443">
            <v>0.2</v>
          </cell>
          <cell r="H443">
            <v>60000</v>
          </cell>
          <cell r="I443">
            <v>12000</v>
          </cell>
          <cell r="J443">
            <v>0</v>
          </cell>
          <cell r="K443">
            <v>27.400000000000002</v>
          </cell>
          <cell r="L443">
            <v>1644000.0000000002</v>
          </cell>
          <cell r="Y443" t="e">
            <v>#N/A</v>
          </cell>
          <cell r="Z443" t="e">
            <v>#N/A</v>
          </cell>
        </row>
        <row r="444">
          <cell r="D444" t="str">
            <v>TC07HINT</v>
          </cell>
          <cell r="E444" t="str">
            <v>Herramienta Menor</v>
          </cell>
          <cell r="F444" t="str">
            <v>ML"</v>
          </cell>
          <cell r="G444">
            <v>40</v>
          </cell>
          <cell r="H444">
            <v>5</v>
          </cell>
          <cell r="I444">
            <v>200</v>
          </cell>
          <cell r="J444">
            <v>0</v>
          </cell>
          <cell r="K444">
            <v>5480</v>
          </cell>
          <cell r="L444">
            <v>27400</v>
          </cell>
          <cell r="Y444" t="e">
            <v>#N/A</v>
          </cell>
          <cell r="Z444" t="e">
            <v>#N/A</v>
          </cell>
        </row>
        <row r="445">
          <cell r="E445" t="str">
            <v>SUBTOTAL</v>
          </cell>
          <cell r="I445">
            <v>23945</v>
          </cell>
          <cell r="L445">
            <v>3280465</v>
          </cell>
          <cell r="Z445" t="e">
            <v>#N/A</v>
          </cell>
        </row>
        <row r="446">
          <cell r="E446" t="str">
            <v>A.I.U</v>
          </cell>
          <cell r="I446">
            <v>0</v>
          </cell>
          <cell r="L446">
            <v>0</v>
          </cell>
          <cell r="Z446">
            <v>0</v>
          </cell>
        </row>
        <row r="447">
          <cell r="D447" t="str">
            <v>AIUAADMON</v>
          </cell>
          <cell r="E447" t="str">
            <v>Admon</v>
          </cell>
          <cell r="F447">
            <v>0</v>
          </cell>
          <cell r="I447">
            <v>0</v>
          </cell>
          <cell r="J447">
            <v>0</v>
          </cell>
          <cell r="L447">
            <v>0</v>
          </cell>
          <cell r="Z447">
            <v>0</v>
          </cell>
        </row>
        <row r="448">
          <cell r="D448" t="str">
            <v>AIUAIMPRE</v>
          </cell>
          <cell r="E448" t="str">
            <v>Imprevistos</v>
          </cell>
          <cell r="F448">
            <v>0</v>
          </cell>
          <cell r="I448">
            <v>0</v>
          </cell>
          <cell r="J448">
            <v>0</v>
          </cell>
          <cell r="L448">
            <v>0</v>
          </cell>
          <cell r="Z448">
            <v>0</v>
          </cell>
        </row>
        <row r="449">
          <cell r="D449" t="str">
            <v>AIUAUTILI</v>
          </cell>
          <cell r="E449" t="str">
            <v>Utilidad</v>
          </cell>
          <cell r="F449">
            <v>0</v>
          </cell>
          <cell r="I449">
            <v>0</v>
          </cell>
          <cell r="J449">
            <v>0</v>
          </cell>
          <cell r="L449">
            <v>0</v>
          </cell>
          <cell r="Z449">
            <v>0</v>
          </cell>
        </row>
        <row r="450">
          <cell r="D450" t="str">
            <v>AIUAIVAUTI</v>
          </cell>
          <cell r="E450" t="str">
            <v>IVA utilidad</v>
          </cell>
          <cell r="F450">
            <v>0</v>
          </cell>
          <cell r="I450">
            <v>0</v>
          </cell>
          <cell r="J450">
            <v>0</v>
          </cell>
          <cell r="L450">
            <v>0</v>
          </cell>
          <cell r="Z450">
            <v>0</v>
          </cell>
        </row>
        <row r="452">
          <cell r="E452" t="str">
            <v>ITEM</v>
          </cell>
        </row>
        <row r="453">
          <cell r="D453" t="str">
            <v>ANITC56</v>
          </cell>
          <cell r="E453" t="str">
            <v>Instalación Tuberia Concreto  Ø 1,40 m</v>
          </cell>
          <cell r="G453" t="str">
            <v>UN.</v>
          </cell>
          <cell r="H453" t="str">
            <v>Ml</v>
          </cell>
          <cell r="I453">
            <v>26433</v>
          </cell>
          <cell r="K453">
            <v>170</v>
          </cell>
          <cell r="L453">
            <v>4493610</v>
          </cell>
          <cell r="N453">
            <v>653</v>
          </cell>
          <cell r="O453">
            <v>13500</v>
          </cell>
          <cell r="P453">
            <v>12280</v>
          </cell>
          <cell r="Q453">
            <v>0</v>
          </cell>
          <cell r="X453">
            <v>4493610</v>
          </cell>
          <cell r="Y453" t="str">
            <v>Ml</v>
          </cell>
          <cell r="Z453" t="e">
            <v>#N/A</v>
          </cell>
          <cell r="AA453" t="e">
            <v>#N/A</v>
          </cell>
          <cell r="AB453" t="e">
            <v>#N/A</v>
          </cell>
          <cell r="AC453" t="e">
            <v>#N/A</v>
          </cell>
        </row>
        <row r="455">
          <cell r="D455" t="str">
            <v>CODIGO</v>
          </cell>
          <cell r="E455" t="str">
            <v>DESCRIPCION</v>
          </cell>
          <cell r="F455" t="str">
            <v>UN</v>
          </cell>
          <cell r="G455" t="str">
            <v>CANT</v>
          </cell>
          <cell r="H455" t="str">
            <v>V/UNIT.</v>
          </cell>
          <cell r="I455" t="str">
            <v>V/TOTAL</v>
          </cell>
          <cell r="K455" t="str">
            <v>CANT TOTAL</v>
          </cell>
          <cell r="L455" t="str">
            <v>Vr TOTAL</v>
          </cell>
          <cell r="Y455" t="str">
            <v>CANT.</v>
          </cell>
          <cell r="Z455" t="str">
            <v>V/TOTAL</v>
          </cell>
        </row>
        <row r="456">
          <cell r="E456" t="str">
            <v>MATERIALES</v>
          </cell>
          <cell r="I456">
            <v>653</v>
          </cell>
          <cell r="L456">
            <v>111010</v>
          </cell>
          <cell r="Z456" t="e">
            <v>#N/A</v>
          </cell>
        </row>
        <row r="459">
          <cell r="D459" t="str">
            <v>MA27LUBRI</v>
          </cell>
          <cell r="E459" t="str">
            <v>Lubricante</v>
          </cell>
          <cell r="F459" t="str">
            <v>lb</v>
          </cell>
          <cell r="G459">
            <v>0.06</v>
          </cell>
          <cell r="H459">
            <v>10890.543999999998</v>
          </cell>
          <cell r="I459">
            <v>653</v>
          </cell>
          <cell r="J459">
            <v>0</v>
          </cell>
          <cell r="K459">
            <v>10.199999999999999</v>
          </cell>
          <cell r="L459">
            <v>111083.54879999998</v>
          </cell>
          <cell r="Y459" t="e">
            <v>#N/A</v>
          </cell>
          <cell r="Z459" t="e">
            <v>#N/A</v>
          </cell>
        </row>
        <row r="460">
          <cell r="E460" t="str">
            <v>MANO DE OBRA</v>
          </cell>
          <cell r="I460">
            <v>13500</v>
          </cell>
          <cell r="L460">
            <v>2295000</v>
          </cell>
          <cell r="Z460" t="e">
            <v>#N/A</v>
          </cell>
        </row>
        <row r="461">
          <cell r="D461" t="str">
            <v>MOANIT56</v>
          </cell>
          <cell r="E461" t="str">
            <v>Inst. Tuberia Ø 1,40 m</v>
          </cell>
          <cell r="F461" t="str">
            <v>ml</v>
          </cell>
          <cell r="G461">
            <v>1</v>
          </cell>
          <cell r="H461">
            <v>13500</v>
          </cell>
          <cell r="I461">
            <v>13500</v>
          </cell>
          <cell r="J461">
            <v>0</v>
          </cell>
          <cell r="K461">
            <v>170</v>
          </cell>
          <cell r="L461">
            <v>2295000</v>
          </cell>
          <cell r="Y461" t="e">
            <v>#N/A</v>
          </cell>
          <cell r="Z461" t="e">
            <v>#N/A</v>
          </cell>
        </row>
        <row r="463">
          <cell r="E463" t="str">
            <v>VARIOS</v>
          </cell>
          <cell r="I463">
            <v>12280</v>
          </cell>
          <cell r="L463">
            <v>2087600</v>
          </cell>
          <cell r="Z463" t="e">
            <v>#N/A</v>
          </cell>
        </row>
        <row r="464">
          <cell r="D464" t="str">
            <v>AL04RETRO</v>
          </cell>
          <cell r="E464" t="str">
            <v>Retro Oruga</v>
          </cell>
          <cell r="F464" t="str">
            <v>Hr</v>
          </cell>
          <cell r="G464">
            <v>0.2</v>
          </cell>
          <cell r="H464">
            <v>60000</v>
          </cell>
          <cell r="I464">
            <v>12000</v>
          </cell>
          <cell r="J464">
            <v>0</v>
          </cell>
          <cell r="K464">
            <v>34</v>
          </cell>
          <cell r="L464">
            <v>2040000</v>
          </cell>
          <cell r="Y464" t="e">
            <v>#N/A</v>
          </cell>
          <cell r="Z464" t="e">
            <v>#N/A</v>
          </cell>
        </row>
        <row r="465">
          <cell r="D465" t="str">
            <v>TC07HINT</v>
          </cell>
          <cell r="E465" t="str">
            <v>Herramienta Menor</v>
          </cell>
          <cell r="F465" t="str">
            <v>ML"</v>
          </cell>
          <cell r="G465">
            <v>56</v>
          </cell>
          <cell r="H465">
            <v>5</v>
          </cell>
          <cell r="I465">
            <v>280</v>
          </cell>
          <cell r="J465">
            <v>0</v>
          </cell>
          <cell r="K465">
            <v>9520</v>
          </cell>
          <cell r="L465">
            <v>47600</v>
          </cell>
          <cell r="Y465" t="e">
            <v>#N/A</v>
          </cell>
          <cell r="Z465" t="e">
            <v>#N/A</v>
          </cell>
        </row>
        <row r="466">
          <cell r="E466" t="str">
            <v>SUBTOTAL</v>
          </cell>
          <cell r="I466">
            <v>26433</v>
          </cell>
          <cell r="L466">
            <v>4493610</v>
          </cell>
          <cell r="Z466" t="e">
            <v>#N/A</v>
          </cell>
        </row>
        <row r="467">
          <cell r="E467" t="str">
            <v>A.I.U</v>
          </cell>
          <cell r="I467">
            <v>0</v>
          </cell>
          <cell r="L467">
            <v>0</v>
          </cell>
          <cell r="Z467">
            <v>0</v>
          </cell>
        </row>
        <row r="468">
          <cell r="D468" t="str">
            <v>AIUAADMON</v>
          </cell>
          <cell r="E468" t="str">
            <v>Admon</v>
          </cell>
          <cell r="F468">
            <v>0</v>
          </cell>
          <cell r="I468">
            <v>0</v>
          </cell>
          <cell r="J468">
            <v>0</v>
          </cell>
          <cell r="L468">
            <v>0</v>
          </cell>
          <cell r="Z468">
            <v>0</v>
          </cell>
        </row>
        <row r="469">
          <cell r="D469" t="str">
            <v>AIUAIMPRE</v>
          </cell>
          <cell r="E469" t="str">
            <v>Imprevistos</v>
          </cell>
          <cell r="F469">
            <v>0</v>
          </cell>
          <cell r="I469">
            <v>0</v>
          </cell>
          <cell r="J469">
            <v>0</v>
          </cell>
          <cell r="L469">
            <v>0</v>
          </cell>
          <cell r="Z469">
            <v>0</v>
          </cell>
        </row>
        <row r="470">
          <cell r="D470" t="str">
            <v>AIUAUTILI</v>
          </cell>
          <cell r="E470" t="str">
            <v>Utilidad</v>
          </cell>
          <cell r="F470">
            <v>0</v>
          </cell>
          <cell r="I470">
            <v>0</v>
          </cell>
          <cell r="J470">
            <v>0</v>
          </cell>
          <cell r="L470">
            <v>0</v>
          </cell>
          <cell r="Z470">
            <v>0</v>
          </cell>
        </row>
        <row r="471">
          <cell r="D471" t="str">
            <v>AIUAIVAUTI</v>
          </cell>
          <cell r="E471" t="str">
            <v>IVA utilidad</v>
          </cell>
          <cell r="F471">
            <v>0</v>
          </cell>
          <cell r="I471">
            <v>0</v>
          </cell>
          <cell r="J471">
            <v>0</v>
          </cell>
          <cell r="L471">
            <v>0</v>
          </cell>
          <cell r="Z471">
            <v>0</v>
          </cell>
        </row>
        <row r="473">
          <cell r="E473" t="str">
            <v>ITEM</v>
          </cell>
        </row>
        <row r="474">
          <cell r="D474" t="str">
            <v>ANITC72</v>
          </cell>
          <cell r="E474" t="str">
            <v>Instalación Tuberia Concreto  Ø 1,80 m</v>
          </cell>
          <cell r="G474" t="str">
            <v>UN.</v>
          </cell>
          <cell r="H474" t="str">
            <v>Ml</v>
          </cell>
          <cell r="I474">
            <v>37333</v>
          </cell>
          <cell r="K474">
            <v>130</v>
          </cell>
          <cell r="L474">
            <v>4853290</v>
          </cell>
          <cell r="N474">
            <v>653</v>
          </cell>
          <cell r="O474">
            <v>14720</v>
          </cell>
          <cell r="P474">
            <v>21960</v>
          </cell>
          <cell r="Q474">
            <v>0</v>
          </cell>
          <cell r="X474">
            <v>4853290</v>
          </cell>
          <cell r="Y474" t="str">
            <v>Ml</v>
          </cell>
          <cell r="Z474" t="e">
            <v>#N/A</v>
          </cell>
          <cell r="AA474" t="e">
            <v>#N/A</v>
          </cell>
          <cell r="AB474" t="e">
            <v>#N/A</v>
          </cell>
          <cell r="AC474" t="e">
            <v>#N/A</v>
          </cell>
        </row>
        <row r="476">
          <cell r="D476" t="str">
            <v>CODIGO</v>
          </cell>
          <cell r="E476" t="str">
            <v>DESCRIPCION</v>
          </cell>
          <cell r="F476" t="str">
            <v>UN</v>
          </cell>
          <cell r="G476" t="str">
            <v>CANT</v>
          </cell>
          <cell r="H476" t="str">
            <v>V/UNIT.</v>
          </cell>
          <cell r="I476" t="str">
            <v>V/TOTAL</v>
          </cell>
          <cell r="K476" t="str">
            <v>CANT TOTAL</v>
          </cell>
          <cell r="L476" t="str">
            <v>Vr TOTAL</v>
          </cell>
          <cell r="Y476" t="str">
            <v>CANT.</v>
          </cell>
          <cell r="Z476" t="str">
            <v>V/TOTAL</v>
          </cell>
        </row>
        <row r="477">
          <cell r="E477" t="str">
            <v>MATERIALES</v>
          </cell>
          <cell r="I477">
            <v>653</v>
          </cell>
          <cell r="L477">
            <v>84890</v>
          </cell>
          <cell r="Z477" t="e">
            <v>#N/A</v>
          </cell>
        </row>
        <row r="480">
          <cell r="D480" t="str">
            <v>MA27LUBRI</v>
          </cell>
          <cell r="E480" t="str">
            <v>Lubricante</v>
          </cell>
          <cell r="F480" t="str">
            <v>lb</v>
          </cell>
          <cell r="G480">
            <v>0.06</v>
          </cell>
          <cell r="H480">
            <v>10890.543999999998</v>
          </cell>
          <cell r="I480">
            <v>653</v>
          </cell>
          <cell r="J480">
            <v>0</v>
          </cell>
          <cell r="K480">
            <v>7.8</v>
          </cell>
          <cell r="L480">
            <v>84946.243199999983</v>
          </cell>
          <cell r="Y480" t="e">
            <v>#N/A</v>
          </cell>
          <cell r="Z480" t="e">
            <v>#N/A</v>
          </cell>
        </row>
        <row r="481">
          <cell r="E481" t="str">
            <v>MANO DE OBRA</v>
          </cell>
          <cell r="I481">
            <v>14720</v>
          </cell>
          <cell r="L481">
            <v>1913600</v>
          </cell>
          <cell r="Z481" t="e">
            <v>#N/A</v>
          </cell>
        </row>
        <row r="482">
          <cell r="D482" t="str">
            <v>MOANIT72</v>
          </cell>
          <cell r="E482" t="str">
            <v>Inst. Tuberia Ø 1,80 m</v>
          </cell>
          <cell r="F482" t="str">
            <v>ml</v>
          </cell>
          <cell r="G482">
            <v>1</v>
          </cell>
          <cell r="H482">
            <v>14720</v>
          </cell>
          <cell r="I482">
            <v>14720</v>
          </cell>
          <cell r="J482">
            <v>0</v>
          </cell>
          <cell r="K482">
            <v>130</v>
          </cell>
          <cell r="L482">
            <v>1913600</v>
          </cell>
          <cell r="Y482" t="e">
            <v>#N/A</v>
          </cell>
          <cell r="Z482" t="e">
            <v>#N/A</v>
          </cell>
        </row>
        <row r="484">
          <cell r="E484" t="str">
            <v>VARIOS</v>
          </cell>
          <cell r="I484">
            <v>21960</v>
          </cell>
          <cell r="L484">
            <v>2854800</v>
          </cell>
          <cell r="Z484" t="e">
            <v>#N/A</v>
          </cell>
        </row>
        <row r="485">
          <cell r="D485" t="str">
            <v>AL04RETROG</v>
          </cell>
          <cell r="E485" t="str">
            <v>Retro Oruga 320</v>
          </cell>
          <cell r="F485" t="str">
            <v>Hr</v>
          </cell>
          <cell r="G485">
            <v>0.24</v>
          </cell>
          <cell r="H485">
            <v>90000</v>
          </cell>
          <cell r="I485">
            <v>21600</v>
          </cell>
          <cell r="J485">
            <v>0</v>
          </cell>
          <cell r="K485">
            <v>31.2</v>
          </cell>
          <cell r="L485">
            <v>2808000</v>
          </cell>
          <cell r="Y485" t="e">
            <v>#N/A</v>
          </cell>
          <cell r="Z485" t="e">
            <v>#N/A</v>
          </cell>
        </row>
        <row r="486">
          <cell r="D486" t="str">
            <v>TC07HINT</v>
          </cell>
          <cell r="E486" t="str">
            <v>Herramienta Menor</v>
          </cell>
          <cell r="F486" t="str">
            <v>ML"</v>
          </cell>
          <cell r="G486">
            <v>72</v>
          </cell>
          <cell r="H486">
            <v>5</v>
          </cell>
          <cell r="I486">
            <v>360</v>
          </cell>
          <cell r="J486">
            <v>0</v>
          </cell>
          <cell r="K486">
            <v>9360</v>
          </cell>
          <cell r="L486">
            <v>46800</v>
          </cell>
          <cell r="Y486" t="e">
            <v>#N/A</v>
          </cell>
          <cell r="Z486" t="e">
            <v>#N/A</v>
          </cell>
        </row>
        <row r="487">
          <cell r="E487" t="str">
            <v>SUBTOTAL</v>
          </cell>
          <cell r="I487">
            <v>37333</v>
          </cell>
          <cell r="L487">
            <v>4853290</v>
          </cell>
          <cell r="Z487" t="e">
            <v>#N/A</v>
          </cell>
        </row>
        <row r="488">
          <cell r="E488" t="str">
            <v>A.I.U</v>
          </cell>
          <cell r="I488">
            <v>0</v>
          </cell>
          <cell r="L488">
            <v>0</v>
          </cell>
          <cell r="Z488">
            <v>0</v>
          </cell>
        </row>
        <row r="489">
          <cell r="D489" t="str">
            <v>AIUAADMON</v>
          </cell>
          <cell r="E489" t="str">
            <v>Admon</v>
          </cell>
          <cell r="F489">
            <v>0</v>
          </cell>
          <cell r="I489">
            <v>0</v>
          </cell>
          <cell r="J489">
            <v>0</v>
          </cell>
          <cell r="L489">
            <v>0</v>
          </cell>
          <cell r="Z489">
            <v>0</v>
          </cell>
        </row>
        <row r="490">
          <cell r="D490" t="str">
            <v>AIUAIMPRE</v>
          </cell>
          <cell r="E490" t="str">
            <v>Imprevistos</v>
          </cell>
          <cell r="F490">
            <v>0</v>
          </cell>
          <cell r="I490">
            <v>0</v>
          </cell>
          <cell r="J490">
            <v>0</v>
          </cell>
          <cell r="L490">
            <v>0</v>
          </cell>
          <cell r="Z490">
            <v>0</v>
          </cell>
        </row>
        <row r="491">
          <cell r="D491" t="str">
            <v>AIUAUTILI</v>
          </cell>
          <cell r="E491" t="str">
            <v>Utilidad</v>
          </cell>
          <cell r="F491">
            <v>0</v>
          </cell>
          <cell r="I491">
            <v>0</v>
          </cell>
          <cell r="J491">
            <v>0</v>
          </cell>
          <cell r="L491">
            <v>0</v>
          </cell>
          <cell r="Z491">
            <v>0</v>
          </cell>
        </row>
        <row r="492">
          <cell r="D492" t="str">
            <v>AIUAIVAUTI</v>
          </cell>
          <cell r="E492" t="str">
            <v>IVA utilidad</v>
          </cell>
          <cell r="F492">
            <v>0</v>
          </cell>
          <cell r="I492">
            <v>0</v>
          </cell>
          <cell r="J492">
            <v>0</v>
          </cell>
          <cell r="L492">
            <v>0</v>
          </cell>
          <cell r="Z492">
            <v>0</v>
          </cell>
        </row>
        <row r="494">
          <cell r="E494" t="str">
            <v>ITEM</v>
          </cell>
        </row>
        <row r="495">
          <cell r="D495" t="str">
            <v>ANITC80</v>
          </cell>
          <cell r="E495" t="str">
            <v>Instalación Tuberia Concreto  Ø 2,00 m</v>
          </cell>
          <cell r="G495" t="str">
            <v>UN.</v>
          </cell>
          <cell r="H495" t="str">
            <v>Ml</v>
          </cell>
          <cell r="I495">
            <v>46413</v>
          </cell>
          <cell r="K495">
            <v>675</v>
          </cell>
          <cell r="L495">
            <v>31328775</v>
          </cell>
          <cell r="N495">
            <v>653</v>
          </cell>
          <cell r="O495">
            <v>18400</v>
          </cell>
          <cell r="P495">
            <v>27360</v>
          </cell>
          <cell r="Q495">
            <v>0</v>
          </cell>
          <cell r="X495">
            <v>31328775</v>
          </cell>
          <cell r="Y495" t="str">
            <v>Ml</v>
          </cell>
          <cell r="Z495" t="e">
            <v>#N/A</v>
          </cell>
          <cell r="AA495" t="e">
            <v>#N/A</v>
          </cell>
          <cell r="AB495" t="e">
            <v>#N/A</v>
          </cell>
          <cell r="AC495" t="e">
            <v>#N/A</v>
          </cell>
        </row>
        <row r="497">
          <cell r="D497" t="str">
            <v>CODIGO</v>
          </cell>
          <cell r="E497" t="str">
            <v>DESCRIPCION</v>
          </cell>
          <cell r="F497" t="str">
            <v>UN</v>
          </cell>
          <cell r="G497" t="str">
            <v>CANT</v>
          </cell>
          <cell r="H497" t="str">
            <v>V/UNIT.</v>
          </cell>
          <cell r="I497" t="str">
            <v>V/TOTAL</v>
          </cell>
          <cell r="K497" t="str">
            <v>CANT TOTAL</v>
          </cell>
          <cell r="L497" t="str">
            <v>Vr TOTAL</v>
          </cell>
          <cell r="Y497" t="str">
            <v>CANT.</v>
          </cell>
          <cell r="Z497" t="str">
            <v>V/TOTAL</v>
          </cell>
        </row>
        <row r="498">
          <cell r="E498" t="str">
            <v>MATERIALES</v>
          </cell>
          <cell r="I498">
            <v>653</v>
          </cell>
          <cell r="L498">
            <v>440775</v>
          </cell>
          <cell r="Z498" t="e">
            <v>#N/A</v>
          </cell>
        </row>
        <row r="501">
          <cell r="D501" t="str">
            <v>MA27LUBRI</v>
          </cell>
          <cell r="E501" t="str">
            <v>Lubricante</v>
          </cell>
          <cell r="F501" t="str">
            <v>lb</v>
          </cell>
          <cell r="G501">
            <v>0.06</v>
          </cell>
          <cell r="H501">
            <v>10890.543999999998</v>
          </cell>
          <cell r="I501">
            <v>653</v>
          </cell>
          <cell r="J501">
            <v>0</v>
          </cell>
          <cell r="K501">
            <v>40.5</v>
          </cell>
          <cell r="L501">
            <v>441067.03199999995</v>
          </cell>
          <cell r="Y501" t="e">
            <v>#N/A</v>
          </cell>
          <cell r="Z501" t="e">
            <v>#N/A</v>
          </cell>
        </row>
        <row r="502">
          <cell r="E502" t="str">
            <v>MANO DE OBRA</v>
          </cell>
          <cell r="I502">
            <v>18400</v>
          </cell>
          <cell r="L502">
            <v>12420000</v>
          </cell>
          <cell r="Z502" t="e">
            <v>#N/A</v>
          </cell>
        </row>
        <row r="503">
          <cell r="D503" t="str">
            <v>MOANIT80</v>
          </cell>
          <cell r="E503" t="str">
            <v>Inst. Tuberia Ø 2,00 m</v>
          </cell>
          <cell r="F503" t="str">
            <v>ml</v>
          </cell>
          <cell r="G503">
            <v>1</v>
          </cell>
          <cell r="H503">
            <v>18400</v>
          </cell>
          <cell r="I503">
            <v>18400</v>
          </cell>
          <cell r="J503">
            <v>0</v>
          </cell>
          <cell r="K503">
            <v>675</v>
          </cell>
          <cell r="L503">
            <v>12420000</v>
          </cell>
          <cell r="Y503" t="e">
            <v>#N/A</v>
          </cell>
          <cell r="Z503" t="e">
            <v>#N/A</v>
          </cell>
        </row>
        <row r="505">
          <cell r="E505" t="str">
            <v>VARIOS</v>
          </cell>
          <cell r="I505">
            <v>27360</v>
          </cell>
          <cell r="L505">
            <v>18468000</v>
          </cell>
          <cell r="Z505" t="e">
            <v>#N/A</v>
          </cell>
        </row>
        <row r="506">
          <cell r="D506" t="str">
            <v>AL04RETROG</v>
          </cell>
          <cell r="E506" t="str">
            <v>Retro Oruga 320</v>
          </cell>
          <cell r="F506" t="str">
            <v>Hr</v>
          </cell>
          <cell r="G506">
            <v>0.3</v>
          </cell>
          <cell r="H506">
            <v>90000</v>
          </cell>
          <cell r="I506">
            <v>27000</v>
          </cell>
          <cell r="J506">
            <v>0</v>
          </cell>
          <cell r="K506">
            <v>202.5</v>
          </cell>
          <cell r="L506">
            <v>18225000</v>
          </cell>
          <cell r="Y506" t="e">
            <v>#N/A</v>
          </cell>
          <cell r="Z506" t="e">
            <v>#N/A</v>
          </cell>
        </row>
        <row r="507">
          <cell r="D507" t="str">
            <v>TC07HINT</v>
          </cell>
          <cell r="E507" t="str">
            <v>Herramienta Menor</v>
          </cell>
          <cell r="F507" t="str">
            <v>ML"</v>
          </cell>
          <cell r="G507">
            <v>72</v>
          </cell>
          <cell r="H507">
            <v>5</v>
          </cell>
          <cell r="I507">
            <v>360</v>
          </cell>
          <cell r="J507">
            <v>0</v>
          </cell>
          <cell r="K507">
            <v>48600</v>
          </cell>
          <cell r="L507">
            <v>243000</v>
          </cell>
          <cell r="Y507" t="e">
            <v>#N/A</v>
          </cell>
          <cell r="Z507" t="e">
            <v>#N/A</v>
          </cell>
        </row>
        <row r="508">
          <cell r="E508" t="str">
            <v>SUBTOTAL</v>
          </cell>
          <cell r="I508">
            <v>46413</v>
          </cell>
          <cell r="L508">
            <v>31328775</v>
          </cell>
          <cell r="Z508" t="e">
            <v>#N/A</v>
          </cell>
        </row>
        <row r="509">
          <cell r="E509" t="str">
            <v>A.I.U</v>
          </cell>
          <cell r="I509">
            <v>0</v>
          </cell>
          <cell r="L509">
            <v>0</v>
          </cell>
          <cell r="Z509">
            <v>0</v>
          </cell>
        </row>
        <row r="510">
          <cell r="D510" t="str">
            <v>AIUAADMON</v>
          </cell>
          <cell r="E510" t="str">
            <v>Admon</v>
          </cell>
          <cell r="F510">
            <v>0</v>
          </cell>
          <cell r="I510">
            <v>0</v>
          </cell>
          <cell r="J510">
            <v>0</v>
          </cell>
          <cell r="L510">
            <v>0</v>
          </cell>
          <cell r="Z510">
            <v>0</v>
          </cell>
        </row>
        <row r="511">
          <cell r="D511" t="str">
            <v>AIUAIMPRE</v>
          </cell>
          <cell r="E511" t="str">
            <v>Imprevistos</v>
          </cell>
          <cell r="F511">
            <v>0</v>
          </cell>
          <cell r="I511">
            <v>0</v>
          </cell>
          <cell r="J511">
            <v>0</v>
          </cell>
          <cell r="L511">
            <v>0</v>
          </cell>
          <cell r="Z511">
            <v>0</v>
          </cell>
        </row>
        <row r="512">
          <cell r="D512" t="str">
            <v>AIUAUTILI</v>
          </cell>
          <cell r="E512" t="str">
            <v>Utilidad</v>
          </cell>
          <cell r="F512">
            <v>0</v>
          </cell>
          <cell r="I512">
            <v>0</v>
          </cell>
          <cell r="J512">
            <v>0</v>
          </cell>
          <cell r="L512">
            <v>0</v>
          </cell>
          <cell r="Z512">
            <v>0</v>
          </cell>
        </row>
        <row r="513">
          <cell r="D513" t="str">
            <v>AIUAIVAUTI</v>
          </cell>
          <cell r="E513" t="str">
            <v>IVA utilidad</v>
          </cell>
          <cell r="F513">
            <v>0</v>
          </cell>
          <cell r="I513">
            <v>0</v>
          </cell>
          <cell r="J513">
            <v>0</v>
          </cell>
          <cell r="L513">
            <v>0</v>
          </cell>
          <cell r="Z513">
            <v>0</v>
          </cell>
        </row>
        <row r="515">
          <cell r="E515" t="str">
            <v>ITEM</v>
          </cell>
        </row>
        <row r="516">
          <cell r="D516" t="str">
            <v>ANITF12</v>
          </cell>
          <cell r="E516" t="str">
            <v xml:space="preserve">Instalación Tuberia Flexible  Ø 12" </v>
          </cell>
          <cell r="G516" t="str">
            <v>UN.</v>
          </cell>
          <cell r="H516" t="str">
            <v>Ml</v>
          </cell>
          <cell r="I516">
            <v>3825</v>
          </cell>
          <cell r="K516">
            <v>1173</v>
          </cell>
          <cell r="L516">
            <v>4486725</v>
          </cell>
          <cell r="N516">
            <v>185</v>
          </cell>
          <cell r="O516">
            <v>3190</v>
          </cell>
          <cell r="P516">
            <v>450</v>
          </cell>
          <cell r="Q516">
            <v>0</v>
          </cell>
          <cell r="X516">
            <v>4486725</v>
          </cell>
          <cell r="Y516" t="str">
            <v>Ml</v>
          </cell>
          <cell r="Z516" t="e">
            <v>#N/A</v>
          </cell>
          <cell r="AA516" t="e">
            <v>#N/A</v>
          </cell>
          <cell r="AB516" t="e">
            <v>#N/A</v>
          </cell>
          <cell r="AC516" t="e">
            <v>#N/A</v>
          </cell>
        </row>
        <row r="518">
          <cell r="D518" t="str">
            <v>CODIGO</v>
          </cell>
          <cell r="E518" t="str">
            <v>DESCRIPCION</v>
          </cell>
          <cell r="F518" t="str">
            <v>UN</v>
          </cell>
          <cell r="G518" t="str">
            <v>CANT</v>
          </cell>
          <cell r="H518" t="str">
            <v>V/UNIT.</v>
          </cell>
          <cell r="I518" t="str">
            <v>V/TOTAL</v>
          </cell>
          <cell r="K518" t="str">
            <v>CANT TOTAL</v>
          </cell>
          <cell r="L518" t="str">
            <v>Vr TOTAL</v>
          </cell>
          <cell r="Y518" t="str">
            <v>CANT.</v>
          </cell>
          <cell r="Z518" t="str">
            <v>V/TOTAL</v>
          </cell>
        </row>
        <row r="519">
          <cell r="E519" t="str">
            <v>MATERIALES</v>
          </cell>
          <cell r="I519">
            <v>185</v>
          </cell>
          <cell r="L519">
            <v>217005</v>
          </cell>
          <cell r="Z519" t="e">
            <v>#N/A</v>
          </cell>
        </row>
        <row r="520">
          <cell r="I520">
            <v>0</v>
          </cell>
          <cell r="J520">
            <v>0</v>
          </cell>
          <cell r="K520">
            <v>0</v>
          </cell>
          <cell r="L520">
            <v>0</v>
          </cell>
          <cell r="Y520">
            <v>0</v>
          </cell>
          <cell r="Z520">
            <v>0</v>
          </cell>
        </row>
        <row r="521">
          <cell r="D521" t="str">
            <v>MA27LUBRI</v>
          </cell>
          <cell r="E521" t="str">
            <v>Lubricante</v>
          </cell>
          <cell r="F521" t="str">
            <v>lb</v>
          </cell>
          <cell r="G521">
            <v>1.7000000000000001E-2</v>
          </cell>
          <cell r="H521">
            <v>10890.543999999998</v>
          </cell>
          <cell r="I521">
            <v>185</v>
          </cell>
          <cell r="J521">
            <v>0</v>
          </cell>
          <cell r="K521">
            <v>19.941000000000003</v>
          </cell>
          <cell r="L521">
            <v>217168.33790399999</v>
          </cell>
          <cell r="Y521" t="e">
            <v>#N/A</v>
          </cell>
          <cell r="Z521" t="e">
            <v>#N/A</v>
          </cell>
        </row>
        <row r="522">
          <cell r="I522">
            <v>0</v>
          </cell>
          <cell r="J522">
            <v>0</v>
          </cell>
          <cell r="K522">
            <v>0</v>
          </cell>
          <cell r="L522">
            <v>0</v>
          </cell>
          <cell r="Y522">
            <v>0</v>
          </cell>
          <cell r="Z522">
            <v>0</v>
          </cell>
        </row>
        <row r="524">
          <cell r="E524" t="str">
            <v>MANO DE OBRA</v>
          </cell>
          <cell r="I524">
            <v>3190</v>
          </cell>
          <cell r="L524">
            <v>3741870</v>
          </cell>
          <cell r="Z524" t="e">
            <v>#N/A</v>
          </cell>
        </row>
        <row r="525">
          <cell r="D525" t="str">
            <v>MOANITF12</v>
          </cell>
          <cell r="E525" t="str">
            <v>Inst. Tuberia Ø 12"</v>
          </cell>
          <cell r="F525" t="str">
            <v>ml</v>
          </cell>
          <cell r="G525">
            <v>1</v>
          </cell>
          <cell r="H525">
            <v>3190</v>
          </cell>
          <cell r="I525">
            <v>3190</v>
          </cell>
          <cell r="J525">
            <v>0</v>
          </cell>
          <cell r="K525">
            <v>1173</v>
          </cell>
          <cell r="L525">
            <v>3741870</v>
          </cell>
          <cell r="Y525" t="e">
            <v>#N/A</v>
          </cell>
          <cell r="Z525" t="e">
            <v>#N/A</v>
          </cell>
        </row>
        <row r="527">
          <cell r="E527" t="str">
            <v>VARIOS</v>
          </cell>
          <cell r="I527">
            <v>450</v>
          </cell>
          <cell r="L527">
            <v>527850</v>
          </cell>
          <cell r="Z527" t="e">
            <v>#N/A</v>
          </cell>
        </row>
        <row r="528">
          <cell r="D528" t="str">
            <v>TC07H400</v>
          </cell>
          <cell r="E528" t="str">
            <v>Herramienta y Varios</v>
          </cell>
          <cell r="F528" t="str">
            <v>Gb</v>
          </cell>
          <cell r="G528">
            <v>1</v>
          </cell>
          <cell r="H528">
            <v>450</v>
          </cell>
          <cell r="I528">
            <v>450</v>
          </cell>
          <cell r="J528">
            <v>0</v>
          </cell>
          <cell r="K528">
            <v>1173</v>
          </cell>
          <cell r="L528">
            <v>527850</v>
          </cell>
          <cell r="Y528" t="e">
            <v>#N/A</v>
          </cell>
          <cell r="Z528" t="e">
            <v>#N/A</v>
          </cell>
        </row>
        <row r="530">
          <cell r="E530" t="str">
            <v>SUBTOTAL</v>
          </cell>
          <cell r="I530">
            <v>3825</v>
          </cell>
          <cell r="L530">
            <v>4486725</v>
          </cell>
          <cell r="Z530" t="e">
            <v>#N/A</v>
          </cell>
        </row>
        <row r="531">
          <cell r="E531" t="str">
            <v>A.I.U</v>
          </cell>
          <cell r="I531">
            <v>0</v>
          </cell>
          <cell r="L531">
            <v>0</v>
          </cell>
          <cell r="Z531">
            <v>0</v>
          </cell>
        </row>
        <row r="532">
          <cell r="D532" t="str">
            <v>AIUAADMON</v>
          </cell>
          <cell r="E532" t="str">
            <v>Admon</v>
          </cell>
          <cell r="F532">
            <v>0</v>
          </cell>
          <cell r="I532">
            <v>0</v>
          </cell>
          <cell r="J532">
            <v>0</v>
          </cell>
          <cell r="L532">
            <v>0</v>
          </cell>
          <cell r="Z532">
            <v>0</v>
          </cell>
        </row>
        <row r="533">
          <cell r="D533" t="str">
            <v>AIUAIMPRE</v>
          </cell>
          <cell r="E533" t="str">
            <v>Imprevistos</v>
          </cell>
          <cell r="F533">
            <v>0</v>
          </cell>
          <cell r="I533">
            <v>0</v>
          </cell>
          <cell r="J533">
            <v>0</v>
          </cell>
          <cell r="L533">
            <v>0</v>
          </cell>
          <cell r="Z533">
            <v>0</v>
          </cell>
        </row>
        <row r="534">
          <cell r="D534" t="str">
            <v>AIUAUTILI</v>
          </cell>
          <cell r="E534" t="str">
            <v>Utilidad</v>
          </cell>
          <cell r="F534">
            <v>0</v>
          </cell>
          <cell r="I534">
            <v>0</v>
          </cell>
          <cell r="J534">
            <v>0</v>
          </cell>
          <cell r="L534">
            <v>0</v>
          </cell>
          <cell r="Z534">
            <v>0</v>
          </cell>
        </row>
        <row r="535">
          <cell r="D535" t="str">
            <v>AIUAIVAUTI</v>
          </cell>
          <cell r="E535" t="str">
            <v>IVA utilidad</v>
          </cell>
          <cell r="F535">
            <v>0</v>
          </cell>
          <cell r="I535">
            <v>0</v>
          </cell>
          <cell r="J535">
            <v>0</v>
          </cell>
          <cell r="L535">
            <v>0</v>
          </cell>
          <cell r="Z535">
            <v>0</v>
          </cell>
        </row>
        <row r="537">
          <cell r="E537" t="str">
            <v>ITEM</v>
          </cell>
        </row>
        <row r="538">
          <cell r="D538" t="str">
            <v>ANITF18</v>
          </cell>
          <cell r="E538" t="str">
            <v xml:space="preserve">Instalación Tuberia Flexible  Ø 14-18" </v>
          </cell>
          <cell r="G538" t="str">
            <v>UN.</v>
          </cell>
          <cell r="H538" t="str">
            <v>Ml</v>
          </cell>
          <cell r="I538">
            <v>5088</v>
          </cell>
          <cell r="K538">
            <v>522</v>
          </cell>
          <cell r="L538">
            <v>2655936</v>
          </cell>
          <cell r="N538">
            <v>218</v>
          </cell>
          <cell r="O538">
            <v>4420</v>
          </cell>
          <cell r="P538">
            <v>450</v>
          </cell>
          <cell r="Q538">
            <v>0</v>
          </cell>
          <cell r="X538">
            <v>2655936</v>
          </cell>
          <cell r="Y538" t="str">
            <v>Ml</v>
          </cell>
          <cell r="Z538" t="e">
            <v>#N/A</v>
          </cell>
          <cell r="AA538" t="e">
            <v>#N/A</v>
          </cell>
          <cell r="AB538" t="e">
            <v>#N/A</v>
          </cell>
          <cell r="AC538" t="e">
            <v>#N/A</v>
          </cell>
        </row>
        <row r="540">
          <cell r="D540" t="str">
            <v>CODIGO</v>
          </cell>
          <cell r="E540" t="str">
            <v>DESCRIPCION</v>
          </cell>
          <cell r="F540" t="str">
            <v>UN</v>
          </cell>
          <cell r="G540" t="str">
            <v>CANT</v>
          </cell>
          <cell r="H540" t="str">
            <v>V/UNIT.</v>
          </cell>
          <cell r="I540" t="str">
            <v>V/TOTAL</v>
          </cell>
          <cell r="K540" t="str">
            <v>CANT TOTAL</v>
          </cell>
          <cell r="L540" t="str">
            <v>Vr TOTAL</v>
          </cell>
          <cell r="Y540" t="str">
            <v>CANT.</v>
          </cell>
          <cell r="Z540" t="str">
            <v>V/TOTAL</v>
          </cell>
        </row>
        <row r="541">
          <cell r="E541" t="str">
            <v>MATERIALES</v>
          </cell>
          <cell r="I541">
            <v>218</v>
          </cell>
          <cell r="L541">
            <v>113796</v>
          </cell>
          <cell r="Z541" t="e">
            <v>#N/A</v>
          </cell>
        </row>
        <row r="542">
          <cell r="I542">
            <v>0</v>
          </cell>
          <cell r="J542">
            <v>0</v>
          </cell>
          <cell r="K542">
            <v>0</v>
          </cell>
          <cell r="L542">
            <v>0</v>
          </cell>
          <cell r="Y542">
            <v>0</v>
          </cell>
          <cell r="Z542">
            <v>0</v>
          </cell>
        </row>
        <row r="543">
          <cell r="D543" t="str">
            <v>MA27LUBRI</v>
          </cell>
          <cell r="E543" t="str">
            <v>Lubricante</v>
          </cell>
          <cell r="F543" t="str">
            <v>lb</v>
          </cell>
          <cell r="G543">
            <v>0.02</v>
          </cell>
          <cell r="H543">
            <v>10890.543999999998</v>
          </cell>
          <cell r="I543">
            <v>218</v>
          </cell>
          <cell r="J543">
            <v>0</v>
          </cell>
          <cell r="K543">
            <v>10.44</v>
          </cell>
          <cell r="L543">
            <v>113697.27935999997</v>
          </cell>
          <cell r="Y543" t="e">
            <v>#N/A</v>
          </cell>
          <cell r="Z543" t="e">
            <v>#N/A</v>
          </cell>
        </row>
        <row r="544">
          <cell r="I544">
            <v>0</v>
          </cell>
          <cell r="J544">
            <v>0</v>
          </cell>
          <cell r="K544">
            <v>0</v>
          </cell>
          <cell r="L544">
            <v>0</v>
          </cell>
          <cell r="Y544">
            <v>0</v>
          </cell>
          <cell r="Z544">
            <v>0</v>
          </cell>
        </row>
        <row r="546">
          <cell r="E546" t="str">
            <v>MANO DE OBRA</v>
          </cell>
          <cell r="I546">
            <v>4420</v>
          </cell>
          <cell r="L546">
            <v>2307240</v>
          </cell>
          <cell r="Z546" t="e">
            <v>#N/A</v>
          </cell>
        </row>
        <row r="547">
          <cell r="D547" t="str">
            <v>MOANITF18</v>
          </cell>
          <cell r="E547" t="str">
            <v>Inst. Tuberia Ø 14-18"</v>
          </cell>
          <cell r="F547" t="str">
            <v>ml</v>
          </cell>
          <cell r="G547">
            <v>1</v>
          </cell>
          <cell r="H547">
            <v>4420</v>
          </cell>
          <cell r="I547">
            <v>4420</v>
          </cell>
          <cell r="J547">
            <v>0</v>
          </cell>
          <cell r="K547">
            <v>522</v>
          </cell>
          <cell r="L547">
            <v>2307240</v>
          </cell>
          <cell r="Y547" t="e">
            <v>#N/A</v>
          </cell>
          <cell r="Z547" t="e">
            <v>#N/A</v>
          </cell>
        </row>
        <row r="549">
          <cell r="E549" t="str">
            <v>VARIOS</v>
          </cell>
          <cell r="I549">
            <v>450</v>
          </cell>
          <cell r="L549">
            <v>234900</v>
          </cell>
          <cell r="Z549" t="e">
            <v>#N/A</v>
          </cell>
        </row>
        <row r="550">
          <cell r="D550" t="str">
            <v>TC07H400</v>
          </cell>
          <cell r="E550" t="str">
            <v>Herramienta y Varios</v>
          </cell>
          <cell r="F550" t="str">
            <v>Gb</v>
          </cell>
          <cell r="G550">
            <v>1</v>
          </cell>
          <cell r="H550">
            <v>450</v>
          </cell>
          <cell r="I550">
            <v>450</v>
          </cell>
          <cell r="J550">
            <v>0</v>
          </cell>
          <cell r="K550">
            <v>522</v>
          </cell>
          <cell r="L550">
            <v>234900</v>
          </cell>
          <cell r="Y550" t="e">
            <v>#N/A</v>
          </cell>
          <cell r="Z550" t="e">
            <v>#N/A</v>
          </cell>
        </row>
        <row r="552">
          <cell r="E552" t="str">
            <v>SUBTOTAL</v>
          </cell>
          <cell r="I552">
            <v>5088</v>
          </cell>
          <cell r="L552">
            <v>2655936</v>
          </cell>
          <cell r="Z552" t="e">
            <v>#N/A</v>
          </cell>
        </row>
        <row r="553">
          <cell r="E553" t="str">
            <v>A.I.U</v>
          </cell>
          <cell r="I553">
            <v>0</v>
          </cell>
          <cell r="L553">
            <v>0</v>
          </cell>
          <cell r="Z553">
            <v>0</v>
          </cell>
        </row>
        <row r="554">
          <cell r="D554" t="str">
            <v>AIUAADMON</v>
          </cell>
          <cell r="E554" t="str">
            <v>Admon</v>
          </cell>
          <cell r="F554">
            <v>0</v>
          </cell>
          <cell r="I554">
            <v>0</v>
          </cell>
          <cell r="J554">
            <v>0</v>
          </cell>
          <cell r="L554">
            <v>0</v>
          </cell>
          <cell r="Z554">
            <v>0</v>
          </cell>
        </row>
        <row r="555">
          <cell r="D555" t="str">
            <v>AIUAIMPRE</v>
          </cell>
          <cell r="E555" t="str">
            <v>Imprevistos</v>
          </cell>
          <cell r="F555">
            <v>0</v>
          </cell>
          <cell r="I555">
            <v>0</v>
          </cell>
          <cell r="J555">
            <v>0</v>
          </cell>
          <cell r="L555">
            <v>0</v>
          </cell>
          <cell r="Z555">
            <v>0</v>
          </cell>
        </row>
        <row r="556">
          <cell r="D556" t="str">
            <v>AIUAUTILI</v>
          </cell>
          <cell r="E556" t="str">
            <v>Utilidad</v>
          </cell>
          <cell r="F556">
            <v>0</v>
          </cell>
          <cell r="I556">
            <v>0</v>
          </cell>
          <cell r="J556">
            <v>0</v>
          </cell>
          <cell r="L556">
            <v>0</v>
          </cell>
          <cell r="Z556">
            <v>0</v>
          </cell>
        </row>
        <row r="557">
          <cell r="D557" t="str">
            <v>AIUAIVAUTI</v>
          </cell>
          <cell r="E557" t="str">
            <v>IVA utilidad</v>
          </cell>
          <cell r="F557">
            <v>0</v>
          </cell>
          <cell r="I557">
            <v>0</v>
          </cell>
          <cell r="J557">
            <v>0</v>
          </cell>
          <cell r="L557">
            <v>0</v>
          </cell>
          <cell r="Z557">
            <v>0</v>
          </cell>
        </row>
        <row r="559">
          <cell r="E559" t="str">
            <v>ITEM</v>
          </cell>
        </row>
        <row r="560">
          <cell r="D560" t="str">
            <v>ANITF24</v>
          </cell>
          <cell r="E560" t="str">
            <v xml:space="preserve">Instalación Tuberia Flexible  Ø 20-24" </v>
          </cell>
          <cell r="G560" t="str">
            <v>UN.</v>
          </cell>
          <cell r="H560" t="str">
            <v>Ml</v>
          </cell>
          <cell r="I560">
            <v>6428</v>
          </cell>
          <cell r="K560">
            <v>0</v>
          </cell>
          <cell r="L560">
            <v>0</v>
          </cell>
          <cell r="N560">
            <v>218</v>
          </cell>
          <cell r="O560">
            <v>5760</v>
          </cell>
          <cell r="P560">
            <v>450</v>
          </cell>
          <cell r="Q560">
            <v>0</v>
          </cell>
          <cell r="X560">
            <v>0</v>
          </cell>
          <cell r="Y560" t="str">
            <v>Ml</v>
          </cell>
          <cell r="Z560" t="e">
            <v>#N/A</v>
          </cell>
          <cell r="AA560" t="e">
            <v>#N/A</v>
          </cell>
          <cell r="AB560" t="e">
            <v>#N/A</v>
          </cell>
          <cell r="AC560" t="e">
            <v>#N/A</v>
          </cell>
        </row>
        <row r="562">
          <cell r="D562" t="str">
            <v>CODIGO</v>
          </cell>
          <cell r="E562" t="str">
            <v>DESCRIPCION</v>
          </cell>
          <cell r="F562" t="str">
            <v>UN</v>
          </cell>
          <cell r="G562" t="str">
            <v>CANT</v>
          </cell>
          <cell r="H562" t="str">
            <v>V/UNIT.</v>
          </cell>
          <cell r="I562" t="str">
            <v>V/TOTAL</v>
          </cell>
          <cell r="K562" t="str">
            <v>CANT TOTAL</v>
          </cell>
          <cell r="L562" t="str">
            <v>Vr TOTAL</v>
          </cell>
          <cell r="Y562" t="str">
            <v>CANT.</v>
          </cell>
          <cell r="Z562" t="str">
            <v>V/TOTAL</v>
          </cell>
        </row>
        <row r="563">
          <cell r="E563" t="str">
            <v>MATERIALES</v>
          </cell>
          <cell r="I563">
            <v>218</v>
          </cell>
          <cell r="L563">
            <v>0</v>
          </cell>
          <cell r="Z563" t="e">
            <v>#N/A</v>
          </cell>
        </row>
        <row r="564">
          <cell r="D564" t="str">
            <v>MA27LUBRI</v>
          </cell>
          <cell r="E564" t="str">
            <v>Lubricante</v>
          </cell>
          <cell r="F564" t="str">
            <v>lb</v>
          </cell>
          <cell r="G564">
            <v>0.02</v>
          </cell>
          <cell r="H564">
            <v>10890.543999999998</v>
          </cell>
          <cell r="I564">
            <v>218</v>
          </cell>
          <cell r="J564">
            <v>0</v>
          </cell>
          <cell r="K564">
            <v>0</v>
          </cell>
          <cell r="L564">
            <v>0</v>
          </cell>
          <cell r="Y564" t="e">
            <v>#N/A</v>
          </cell>
          <cell r="Z564" t="e">
            <v>#N/A</v>
          </cell>
        </row>
        <row r="565">
          <cell r="I565">
            <v>0</v>
          </cell>
          <cell r="J565">
            <v>0</v>
          </cell>
          <cell r="K565">
            <v>0</v>
          </cell>
          <cell r="L565">
            <v>0</v>
          </cell>
          <cell r="Y565">
            <v>0</v>
          </cell>
          <cell r="Z565">
            <v>0</v>
          </cell>
        </row>
        <row r="566">
          <cell r="I566">
            <v>0</v>
          </cell>
          <cell r="J566">
            <v>0</v>
          </cell>
          <cell r="K566">
            <v>0</v>
          </cell>
          <cell r="L566">
            <v>0</v>
          </cell>
          <cell r="Y566">
            <v>0</v>
          </cell>
          <cell r="Z566">
            <v>0</v>
          </cell>
        </row>
        <row r="568">
          <cell r="E568" t="str">
            <v>MANO DE OBRA</v>
          </cell>
          <cell r="I568">
            <v>5760</v>
          </cell>
          <cell r="L568">
            <v>0</v>
          </cell>
          <cell r="Z568" t="e">
            <v>#N/A</v>
          </cell>
        </row>
        <row r="569">
          <cell r="D569" t="str">
            <v>MOANITF24</v>
          </cell>
          <cell r="E569" t="str">
            <v>Inst. Tuberia Ø 20-24"</v>
          </cell>
          <cell r="F569" t="str">
            <v>ml</v>
          </cell>
          <cell r="G569">
            <v>1</v>
          </cell>
          <cell r="H569">
            <v>5760</v>
          </cell>
          <cell r="I569">
            <v>5760</v>
          </cell>
          <cell r="J569">
            <v>0</v>
          </cell>
          <cell r="K569">
            <v>0</v>
          </cell>
          <cell r="L569">
            <v>0</v>
          </cell>
          <cell r="Y569" t="e">
            <v>#N/A</v>
          </cell>
          <cell r="Z569" t="e">
            <v>#N/A</v>
          </cell>
        </row>
        <row r="571">
          <cell r="E571" t="str">
            <v>VARIOS</v>
          </cell>
          <cell r="I571">
            <v>450</v>
          </cell>
          <cell r="L571">
            <v>0</v>
          </cell>
          <cell r="Z571" t="e">
            <v>#N/A</v>
          </cell>
        </row>
        <row r="572">
          <cell r="D572" t="str">
            <v>TC07H400</v>
          </cell>
          <cell r="E572" t="str">
            <v>Herramienta y Varios</v>
          </cell>
          <cell r="F572" t="str">
            <v>Gb</v>
          </cell>
          <cell r="G572">
            <v>1</v>
          </cell>
          <cell r="H572">
            <v>450</v>
          </cell>
          <cell r="I572">
            <v>450</v>
          </cell>
          <cell r="J572">
            <v>0</v>
          </cell>
          <cell r="K572">
            <v>0</v>
          </cell>
          <cell r="L572">
            <v>0</v>
          </cell>
          <cell r="Y572" t="e">
            <v>#N/A</v>
          </cell>
          <cell r="Z572" t="e">
            <v>#N/A</v>
          </cell>
        </row>
        <row r="574">
          <cell r="E574" t="str">
            <v>SUBTOTAL</v>
          </cell>
          <cell r="I574">
            <v>6428</v>
          </cell>
          <cell r="L574">
            <v>0</v>
          </cell>
          <cell r="Z574" t="e">
            <v>#N/A</v>
          </cell>
        </row>
        <row r="575">
          <cell r="E575" t="str">
            <v>A.I.U</v>
          </cell>
          <cell r="I575">
            <v>0</v>
          </cell>
          <cell r="L575">
            <v>0</v>
          </cell>
          <cell r="Z575">
            <v>0</v>
          </cell>
        </row>
        <row r="576">
          <cell r="D576" t="str">
            <v>AIUAADMON</v>
          </cell>
          <cell r="E576" t="str">
            <v>Admon</v>
          </cell>
          <cell r="F576">
            <v>0</v>
          </cell>
          <cell r="I576">
            <v>0</v>
          </cell>
          <cell r="J576">
            <v>0</v>
          </cell>
          <cell r="L576">
            <v>0</v>
          </cell>
          <cell r="Z576">
            <v>0</v>
          </cell>
        </row>
        <row r="577">
          <cell r="D577" t="str">
            <v>AIUAIMPRE</v>
          </cell>
          <cell r="E577" t="str">
            <v>Imprevistos</v>
          </cell>
          <cell r="F577">
            <v>0</v>
          </cell>
          <cell r="I577">
            <v>0</v>
          </cell>
          <cell r="J577">
            <v>0</v>
          </cell>
          <cell r="L577">
            <v>0</v>
          </cell>
          <cell r="Z577">
            <v>0</v>
          </cell>
        </row>
        <row r="578">
          <cell r="D578" t="str">
            <v>AIUAUTILI</v>
          </cell>
          <cell r="E578" t="str">
            <v>Utilidad</v>
          </cell>
          <cell r="F578">
            <v>0</v>
          </cell>
          <cell r="I578">
            <v>0</v>
          </cell>
          <cell r="J578">
            <v>0</v>
          </cell>
          <cell r="L578">
            <v>0</v>
          </cell>
          <cell r="Z578">
            <v>0</v>
          </cell>
        </row>
        <row r="579">
          <cell r="D579" t="str">
            <v>AIUAIVAUTI</v>
          </cell>
          <cell r="E579" t="str">
            <v>IVA utilidad</v>
          </cell>
          <cell r="F579">
            <v>0</v>
          </cell>
          <cell r="I579">
            <v>0</v>
          </cell>
          <cell r="J579">
            <v>0</v>
          </cell>
          <cell r="L579">
            <v>0</v>
          </cell>
          <cell r="Z579">
            <v>0</v>
          </cell>
        </row>
        <row r="581">
          <cell r="E581" t="str">
            <v>ITEM</v>
          </cell>
        </row>
        <row r="582">
          <cell r="D582" t="str">
            <v>ANSCRC130</v>
          </cell>
          <cell r="E582" t="str">
            <v>Suministro Tuberia Concreto TCR CL-1 30"</v>
          </cell>
          <cell r="G582" t="str">
            <v>UN.</v>
          </cell>
          <cell r="H582" t="str">
            <v>Ml</v>
          </cell>
          <cell r="I582">
            <v>168472</v>
          </cell>
          <cell r="K582">
            <v>105.3</v>
          </cell>
          <cell r="L582">
            <v>17740101.599999998</v>
          </cell>
          <cell r="N582">
            <v>160520</v>
          </cell>
          <cell r="O582">
            <v>0</v>
          </cell>
          <cell r="P582">
            <v>7952</v>
          </cell>
          <cell r="Q582">
            <v>0</v>
          </cell>
          <cell r="X582">
            <v>17740101.599999998</v>
          </cell>
          <cell r="Y582" t="str">
            <v>Ml</v>
          </cell>
          <cell r="Z582" t="e">
            <v>#N/A</v>
          </cell>
          <cell r="AA582" t="e">
            <v>#N/A</v>
          </cell>
          <cell r="AB582">
            <v>0</v>
          </cell>
          <cell r="AC582" t="e">
            <v>#N/A</v>
          </cell>
        </row>
        <row r="584">
          <cell r="D584" t="str">
            <v>CODIGO</v>
          </cell>
          <cell r="E584" t="str">
            <v>DESCRIPCION</v>
          </cell>
          <cell r="F584" t="str">
            <v>UN</v>
          </cell>
          <cell r="G584" t="str">
            <v>CANT</v>
          </cell>
          <cell r="H584" t="str">
            <v>V/UNIT.</v>
          </cell>
          <cell r="I584" t="str">
            <v>V/TOTAL</v>
          </cell>
          <cell r="K584" t="str">
            <v>CANT TOTAL</v>
          </cell>
          <cell r="L584" t="str">
            <v>Vr TOTAL</v>
          </cell>
          <cell r="Y584" t="str">
            <v>CANT.</v>
          </cell>
          <cell r="Z584" t="str">
            <v>V/TOTAL</v>
          </cell>
        </row>
        <row r="585">
          <cell r="E585" t="str">
            <v>MATERIALES</v>
          </cell>
          <cell r="I585">
            <v>160520</v>
          </cell>
          <cell r="L585">
            <v>16902756</v>
          </cell>
          <cell r="Z585" t="e">
            <v>#N/A</v>
          </cell>
        </row>
        <row r="586">
          <cell r="D586" t="str">
            <v>MA46TCRC130</v>
          </cell>
          <cell r="E586" t="str">
            <v>Tuberia concreto TCR CL-I 30"</v>
          </cell>
          <cell r="F586" t="str">
            <v>ml</v>
          </cell>
          <cell r="G586">
            <v>1</v>
          </cell>
          <cell r="H586">
            <v>160520</v>
          </cell>
          <cell r="I586">
            <v>160520</v>
          </cell>
          <cell r="J586">
            <v>0</v>
          </cell>
          <cell r="K586">
            <v>105.3</v>
          </cell>
          <cell r="L586">
            <v>16902756</v>
          </cell>
          <cell r="Y586" t="e">
            <v>#N/A</v>
          </cell>
          <cell r="Z586" t="e">
            <v>#N/A</v>
          </cell>
        </row>
        <row r="589">
          <cell r="E589" t="str">
            <v>MANO DE OBRA</v>
          </cell>
          <cell r="I589">
            <v>0</v>
          </cell>
          <cell r="L589">
            <v>0</v>
          </cell>
          <cell r="Z589">
            <v>0</v>
          </cell>
        </row>
        <row r="592">
          <cell r="E592" t="str">
            <v>VARIOS</v>
          </cell>
          <cell r="I592">
            <v>7952</v>
          </cell>
          <cell r="L592">
            <v>837345.6</v>
          </cell>
          <cell r="Z592" t="e">
            <v>#N/A</v>
          </cell>
        </row>
        <row r="593">
          <cell r="D593" t="str">
            <v>TC60TT</v>
          </cell>
          <cell r="E593" t="str">
            <v>Transporte Tuberia</v>
          </cell>
          <cell r="F593" t="str">
            <v>Kg</v>
          </cell>
          <cell r="G593">
            <v>568</v>
          </cell>
          <cell r="H593">
            <v>14</v>
          </cell>
          <cell r="I593">
            <v>7952</v>
          </cell>
          <cell r="J593">
            <v>0</v>
          </cell>
          <cell r="K593">
            <v>59810.400000000001</v>
          </cell>
          <cell r="L593">
            <v>837345.6</v>
          </cell>
          <cell r="Y593" t="e">
            <v>#N/A</v>
          </cell>
          <cell r="Z593" t="e">
            <v>#N/A</v>
          </cell>
        </row>
        <row r="594">
          <cell r="E594" t="str">
            <v>SUBTOTAL</v>
          </cell>
          <cell r="I594">
            <v>168472</v>
          </cell>
          <cell r="L594">
            <v>17740101.599999998</v>
          </cell>
          <cell r="Z594" t="e">
            <v>#N/A</v>
          </cell>
        </row>
        <row r="595">
          <cell r="E595" t="str">
            <v>A.I.U</v>
          </cell>
          <cell r="I595">
            <v>0</v>
          </cell>
          <cell r="L595">
            <v>0</v>
          </cell>
          <cell r="Z595">
            <v>0</v>
          </cell>
        </row>
        <row r="596">
          <cell r="D596" t="str">
            <v>AIUAADMON</v>
          </cell>
          <cell r="E596" t="str">
            <v>Admon</v>
          </cell>
          <cell r="F596">
            <v>0</v>
          </cell>
          <cell r="I596">
            <v>0</v>
          </cell>
          <cell r="J596">
            <v>0</v>
          </cell>
          <cell r="L596">
            <v>0</v>
          </cell>
          <cell r="Z596">
            <v>0</v>
          </cell>
        </row>
        <row r="597">
          <cell r="D597" t="str">
            <v>AIUAIMPRE</v>
          </cell>
          <cell r="E597" t="str">
            <v>Imprevistos</v>
          </cell>
          <cell r="F597">
            <v>0</v>
          </cell>
          <cell r="I597">
            <v>0</v>
          </cell>
          <cell r="J597">
            <v>0</v>
          </cell>
          <cell r="L597">
            <v>0</v>
          </cell>
          <cell r="Z597">
            <v>0</v>
          </cell>
        </row>
        <row r="598">
          <cell r="D598" t="str">
            <v>AIUAUTILI</v>
          </cell>
          <cell r="E598" t="str">
            <v>Utilidad</v>
          </cell>
          <cell r="F598">
            <v>0</v>
          </cell>
          <cell r="I598">
            <v>0</v>
          </cell>
          <cell r="J598">
            <v>0</v>
          </cell>
          <cell r="L598">
            <v>0</v>
          </cell>
          <cell r="Z598">
            <v>0</v>
          </cell>
        </row>
        <row r="599">
          <cell r="D599" t="str">
            <v>AIUAIVAUTI</v>
          </cell>
          <cell r="E599" t="str">
            <v>IVA utilidad</v>
          </cell>
          <cell r="F599">
            <v>0</v>
          </cell>
          <cell r="I599">
            <v>0</v>
          </cell>
          <cell r="J599">
            <v>0</v>
          </cell>
          <cell r="L599">
            <v>0</v>
          </cell>
          <cell r="Z599">
            <v>0</v>
          </cell>
        </row>
        <row r="601">
          <cell r="E601" t="str">
            <v>ITEM</v>
          </cell>
        </row>
        <row r="602">
          <cell r="D602" t="str">
            <v>ANSCRC136</v>
          </cell>
          <cell r="E602" t="str">
            <v>Suministro Tuberia Concreto TCR CL-1 36"</v>
          </cell>
          <cell r="G602" t="str">
            <v>UN.</v>
          </cell>
          <cell r="H602" t="str">
            <v>Ml</v>
          </cell>
          <cell r="I602">
            <v>218113</v>
          </cell>
          <cell r="K602">
            <v>0</v>
          </cell>
          <cell r="L602">
            <v>0</v>
          </cell>
          <cell r="N602">
            <v>205905</v>
          </cell>
          <cell r="O602">
            <v>0</v>
          </cell>
          <cell r="P602">
            <v>12208</v>
          </cell>
          <cell r="Q602">
            <v>0</v>
          </cell>
          <cell r="X602">
            <v>0</v>
          </cell>
          <cell r="Y602" t="str">
            <v>Ml</v>
          </cell>
          <cell r="Z602" t="e">
            <v>#N/A</v>
          </cell>
          <cell r="AA602" t="e">
            <v>#N/A</v>
          </cell>
          <cell r="AB602">
            <v>0</v>
          </cell>
          <cell r="AC602" t="e">
            <v>#N/A</v>
          </cell>
        </row>
        <row r="604">
          <cell r="D604" t="str">
            <v>CODIGO</v>
          </cell>
          <cell r="E604" t="str">
            <v>DESCRIPCION</v>
          </cell>
          <cell r="F604" t="str">
            <v>UN</v>
          </cell>
          <cell r="G604" t="str">
            <v>CANT</v>
          </cell>
          <cell r="H604" t="str">
            <v>V/UNIT.</v>
          </cell>
          <cell r="I604" t="str">
            <v>V/TOTAL</v>
          </cell>
          <cell r="K604" t="str">
            <v>CANT TOTAL</v>
          </cell>
          <cell r="L604" t="str">
            <v>Vr TOTAL</v>
          </cell>
          <cell r="Y604" t="str">
            <v>CANT.</v>
          </cell>
          <cell r="Z604" t="str">
            <v>V/TOTAL</v>
          </cell>
        </row>
        <row r="605">
          <cell r="E605" t="str">
            <v>MATERIALES</v>
          </cell>
          <cell r="I605">
            <v>205905</v>
          </cell>
          <cell r="L605">
            <v>0</v>
          </cell>
          <cell r="Z605" t="e">
            <v>#N/A</v>
          </cell>
        </row>
        <row r="606">
          <cell r="D606" t="str">
            <v>MA46TCRC136</v>
          </cell>
          <cell r="E606" t="str">
            <v>Tuberia concreto TCR CL-I 36"</v>
          </cell>
          <cell r="F606" t="str">
            <v>ml</v>
          </cell>
          <cell r="G606">
            <v>1</v>
          </cell>
          <cell r="H606">
            <v>205904.64000000001</v>
          </cell>
          <cell r="I606">
            <v>205905</v>
          </cell>
          <cell r="J606">
            <v>0</v>
          </cell>
          <cell r="K606">
            <v>0</v>
          </cell>
          <cell r="L606">
            <v>0</v>
          </cell>
          <cell r="Y606" t="e">
            <v>#N/A</v>
          </cell>
          <cell r="Z606" t="e">
            <v>#N/A</v>
          </cell>
        </row>
        <row r="609">
          <cell r="E609" t="str">
            <v>MANO DE OBRA</v>
          </cell>
          <cell r="I609">
            <v>0</v>
          </cell>
          <cell r="L609">
            <v>0</v>
          </cell>
          <cell r="Z609">
            <v>0</v>
          </cell>
        </row>
        <row r="612">
          <cell r="E612" t="str">
            <v>VARIOS</v>
          </cell>
          <cell r="I612">
            <v>12208</v>
          </cell>
          <cell r="L612">
            <v>0</v>
          </cell>
          <cell r="Z612" t="e">
            <v>#N/A</v>
          </cell>
        </row>
        <row r="613">
          <cell r="D613" t="str">
            <v>TC60TT</v>
          </cell>
          <cell r="E613" t="str">
            <v>Transporte Tuberia</v>
          </cell>
          <cell r="F613" t="str">
            <v>Kg</v>
          </cell>
          <cell r="G613">
            <v>872</v>
          </cell>
          <cell r="H613">
            <v>14</v>
          </cell>
          <cell r="I613">
            <v>12208</v>
          </cell>
          <cell r="J613">
            <v>0</v>
          </cell>
          <cell r="K613">
            <v>0</v>
          </cell>
          <cell r="L613">
            <v>0</v>
          </cell>
          <cell r="Y613" t="e">
            <v>#N/A</v>
          </cell>
          <cell r="Z613" t="e">
            <v>#N/A</v>
          </cell>
        </row>
        <row r="614">
          <cell r="E614" t="str">
            <v>SUBTOTAL</v>
          </cell>
          <cell r="I614">
            <v>218113</v>
          </cell>
          <cell r="L614">
            <v>0</v>
          </cell>
          <cell r="Z614" t="e">
            <v>#N/A</v>
          </cell>
        </row>
        <row r="615">
          <cell r="E615" t="str">
            <v>A.I.U</v>
          </cell>
          <cell r="I615">
            <v>0</v>
          </cell>
          <cell r="L615">
            <v>0</v>
          </cell>
          <cell r="Z615">
            <v>0</v>
          </cell>
        </row>
        <row r="616">
          <cell r="D616" t="str">
            <v>AIUAADMON</v>
          </cell>
          <cell r="E616" t="str">
            <v>Admon</v>
          </cell>
          <cell r="F616">
            <v>0</v>
          </cell>
          <cell r="I616">
            <v>0</v>
          </cell>
          <cell r="J616">
            <v>0</v>
          </cell>
          <cell r="L616">
            <v>0</v>
          </cell>
          <cell r="Z616">
            <v>0</v>
          </cell>
        </row>
        <row r="617">
          <cell r="D617" t="str">
            <v>AIUAIMPRE</v>
          </cell>
          <cell r="E617" t="str">
            <v>Imprevistos</v>
          </cell>
          <cell r="F617">
            <v>0</v>
          </cell>
          <cell r="I617">
            <v>0</v>
          </cell>
          <cell r="J617">
            <v>0</v>
          </cell>
          <cell r="L617">
            <v>0</v>
          </cell>
          <cell r="Z617">
            <v>0</v>
          </cell>
        </row>
        <row r="618">
          <cell r="D618" t="str">
            <v>AIUAUTILI</v>
          </cell>
          <cell r="E618" t="str">
            <v>Utilidad</v>
          </cell>
          <cell r="F618">
            <v>0</v>
          </cell>
          <cell r="I618">
            <v>0</v>
          </cell>
          <cell r="J618">
            <v>0</v>
          </cell>
          <cell r="L618">
            <v>0</v>
          </cell>
          <cell r="Z618">
            <v>0</v>
          </cell>
        </row>
        <row r="619">
          <cell r="D619" t="str">
            <v>AIUAIVAUTI</v>
          </cell>
          <cell r="E619" t="str">
            <v>IVA utilidad</v>
          </cell>
          <cell r="F619">
            <v>0</v>
          </cell>
          <cell r="I619">
            <v>0</v>
          </cell>
          <cell r="J619">
            <v>0</v>
          </cell>
          <cell r="L619">
            <v>0</v>
          </cell>
          <cell r="Z619">
            <v>0</v>
          </cell>
        </row>
        <row r="621">
          <cell r="E621" t="str">
            <v>ITEM</v>
          </cell>
        </row>
        <row r="622">
          <cell r="D622" t="str">
            <v>ANSCRC156</v>
          </cell>
          <cell r="E622" t="str">
            <v>Suministro Tuberia Concreto TCR CL-1 Ø 1,40 m</v>
          </cell>
          <cell r="G622" t="str">
            <v>UN.</v>
          </cell>
          <cell r="H622" t="str">
            <v>Ml</v>
          </cell>
          <cell r="I622">
            <v>444059</v>
          </cell>
          <cell r="K622">
            <v>6</v>
          </cell>
          <cell r="L622">
            <v>2664354</v>
          </cell>
          <cell r="N622">
            <v>420987</v>
          </cell>
          <cell r="O622">
            <v>0</v>
          </cell>
          <cell r="P622">
            <v>23072</v>
          </cell>
          <cell r="Q622">
            <v>0</v>
          </cell>
          <cell r="X622">
            <v>2664354</v>
          </cell>
          <cell r="Y622" t="str">
            <v>Ml</v>
          </cell>
          <cell r="Z622" t="e">
            <v>#N/A</v>
          </cell>
          <cell r="AA622" t="e">
            <v>#N/A</v>
          </cell>
          <cell r="AB622">
            <v>0</v>
          </cell>
          <cell r="AC622" t="e">
            <v>#N/A</v>
          </cell>
        </row>
        <row r="624">
          <cell r="D624" t="str">
            <v>CODIGO</v>
          </cell>
          <cell r="E624" t="str">
            <v>DESCRIPCION</v>
          </cell>
          <cell r="F624" t="str">
            <v>UN</v>
          </cell>
          <cell r="G624" t="str">
            <v>CANT</v>
          </cell>
          <cell r="H624" t="str">
            <v>V/UNIT.</v>
          </cell>
          <cell r="I624" t="str">
            <v>V/TOTAL</v>
          </cell>
          <cell r="K624" t="str">
            <v>CANT TOTAL</v>
          </cell>
          <cell r="L624" t="str">
            <v>Vr TOTAL</v>
          </cell>
          <cell r="Y624" t="str">
            <v>CANT.</v>
          </cell>
          <cell r="Z624" t="str">
            <v>V/TOTAL</v>
          </cell>
        </row>
        <row r="625">
          <cell r="E625" t="str">
            <v>MATERIALES</v>
          </cell>
          <cell r="I625">
            <v>420987</v>
          </cell>
          <cell r="L625">
            <v>2525922</v>
          </cell>
          <cell r="Z625" t="e">
            <v>#N/A</v>
          </cell>
        </row>
        <row r="626">
          <cell r="D626" t="str">
            <v>MA46TCRC156</v>
          </cell>
          <cell r="E626" t="str">
            <v>Tuberia concreto TCR CL-I 1,40 m</v>
          </cell>
          <cell r="F626" t="str">
            <v>ml</v>
          </cell>
          <cell r="G626">
            <v>1</v>
          </cell>
          <cell r="H626">
            <v>420987.2</v>
          </cell>
          <cell r="I626">
            <v>420987</v>
          </cell>
          <cell r="J626">
            <v>0</v>
          </cell>
          <cell r="K626">
            <v>6</v>
          </cell>
          <cell r="L626">
            <v>2525923.2000000002</v>
          </cell>
          <cell r="Y626" t="e">
            <v>#N/A</v>
          </cell>
          <cell r="Z626" t="e">
            <v>#N/A</v>
          </cell>
        </row>
        <row r="629">
          <cell r="E629" t="str">
            <v>MANO DE OBRA</v>
          </cell>
          <cell r="I629">
            <v>0</v>
          </cell>
          <cell r="L629">
            <v>0</v>
          </cell>
          <cell r="Z629">
            <v>0</v>
          </cell>
        </row>
        <row r="632">
          <cell r="E632" t="str">
            <v>VARIOS</v>
          </cell>
          <cell r="I632">
            <v>23072</v>
          </cell>
          <cell r="L632">
            <v>138432</v>
          </cell>
          <cell r="Z632" t="e">
            <v>#N/A</v>
          </cell>
        </row>
        <row r="633">
          <cell r="D633" t="str">
            <v>TC60TT</v>
          </cell>
          <cell r="E633" t="str">
            <v>Transporte Tuberia</v>
          </cell>
          <cell r="F633" t="str">
            <v>Kg</v>
          </cell>
          <cell r="G633">
            <v>1648</v>
          </cell>
          <cell r="H633">
            <v>14</v>
          </cell>
          <cell r="I633">
            <v>23072</v>
          </cell>
          <cell r="J633">
            <v>0</v>
          </cell>
          <cell r="K633">
            <v>9888</v>
          </cell>
          <cell r="L633">
            <v>138432</v>
          </cell>
          <cell r="Y633" t="e">
            <v>#N/A</v>
          </cell>
          <cell r="Z633" t="e">
            <v>#N/A</v>
          </cell>
        </row>
        <row r="634">
          <cell r="E634" t="str">
            <v>SUBTOTAL</v>
          </cell>
          <cell r="I634">
            <v>444059</v>
          </cell>
          <cell r="L634">
            <v>2664354</v>
          </cell>
          <cell r="Z634" t="e">
            <v>#N/A</v>
          </cell>
        </row>
        <row r="635">
          <cell r="E635" t="str">
            <v>A.I.U</v>
          </cell>
          <cell r="I635">
            <v>0</v>
          </cell>
          <cell r="L635">
            <v>0</v>
          </cell>
          <cell r="Z635">
            <v>0</v>
          </cell>
        </row>
        <row r="636">
          <cell r="D636" t="str">
            <v>AIUAADMON</v>
          </cell>
          <cell r="E636" t="str">
            <v>Admon</v>
          </cell>
          <cell r="F636">
            <v>0</v>
          </cell>
          <cell r="I636">
            <v>0</v>
          </cell>
          <cell r="J636">
            <v>0</v>
          </cell>
          <cell r="L636">
            <v>0</v>
          </cell>
          <cell r="Z636">
            <v>0</v>
          </cell>
        </row>
        <row r="637">
          <cell r="D637" t="str">
            <v>AIUAIMPRE</v>
          </cell>
          <cell r="E637" t="str">
            <v>Imprevistos</v>
          </cell>
          <cell r="F637">
            <v>0</v>
          </cell>
          <cell r="I637">
            <v>0</v>
          </cell>
          <cell r="J637">
            <v>0</v>
          </cell>
          <cell r="L637">
            <v>0</v>
          </cell>
          <cell r="Z637">
            <v>0</v>
          </cell>
        </row>
        <row r="638">
          <cell r="D638" t="str">
            <v>AIUAUTILI</v>
          </cell>
          <cell r="E638" t="str">
            <v>Utilidad</v>
          </cell>
          <cell r="F638">
            <v>0</v>
          </cell>
          <cell r="I638">
            <v>0</v>
          </cell>
          <cell r="J638">
            <v>0</v>
          </cell>
          <cell r="L638">
            <v>0</v>
          </cell>
          <cell r="Z638">
            <v>0</v>
          </cell>
        </row>
        <row r="639">
          <cell r="D639" t="str">
            <v>AIUAIVAUTI</v>
          </cell>
          <cell r="E639" t="str">
            <v>IVA utilidad</v>
          </cell>
          <cell r="F639">
            <v>0</v>
          </cell>
          <cell r="I639">
            <v>0</v>
          </cell>
          <cell r="J639">
            <v>0</v>
          </cell>
          <cell r="L639">
            <v>0</v>
          </cell>
          <cell r="Z639">
            <v>0</v>
          </cell>
        </row>
        <row r="641">
          <cell r="E641" t="str">
            <v>ITEM</v>
          </cell>
        </row>
        <row r="642">
          <cell r="D642" t="str">
            <v>ANSCRC180</v>
          </cell>
          <cell r="E642" t="str">
            <v>Suministro Tuberia Concreto TCR CL-1  Ø 2,00 m</v>
          </cell>
          <cell r="G642" t="str">
            <v>UN.</v>
          </cell>
          <cell r="H642" t="str">
            <v>Ml</v>
          </cell>
          <cell r="I642">
            <v>844768</v>
          </cell>
          <cell r="K642">
            <v>59</v>
          </cell>
          <cell r="L642">
            <v>49841312</v>
          </cell>
          <cell r="N642">
            <v>844768</v>
          </cell>
          <cell r="O642">
            <v>0</v>
          </cell>
          <cell r="P642">
            <v>0</v>
          </cell>
          <cell r="Q642">
            <v>0</v>
          </cell>
          <cell r="X642">
            <v>49841312</v>
          </cell>
          <cell r="Y642" t="str">
            <v>Ml</v>
          </cell>
          <cell r="Z642" t="e">
            <v>#N/A</v>
          </cell>
          <cell r="AA642" t="e">
            <v>#N/A</v>
          </cell>
          <cell r="AB642">
            <v>0</v>
          </cell>
          <cell r="AC642">
            <v>0</v>
          </cell>
        </row>
        <row r="644">
          <cell r="D644" t="str">
            <v>CODIGO</v>
          </cell>
          <cell r="E644" t="str">
            <v>DESCRIPCION</v>
          </cell>
          <cell r="F644" t="str">
            <v>UN</v>
          </cell>
          <cell r="G644" t="str">
            <v>CANT</v>
          </cell>
          <cell r="H644" t="str">
            <v>V/UNIT.</v>
          </cell>
          <cell r="I644" t="str">
            <v>V/TOTAL</v>
          </cell>
          <cell r="K644" t="str">
            <v>CANT TOTAL</v>
          </cell>
          <cell r="L644" t="str">
            <v>Vr TOTAL</v>
          </cell>
          <cell r="Y644" t="str">
            <v>CANT.</v>
          </cell>
          <cell r="Z644" t="str">
            <v>V/TOTAL</v>
          </cell>
        </row>
        <row r="645">
          <cell r="E645" t="str">
            <v>MATERIALES</v>
          </cell>
          <cell r="I645">
            <v>844768</v>
          </cell>
          <cell r="L645">
            <v>49841312</v>
          </cell>
          <cell r="Z645" t="e">
            <v>#N/A</v>
          </cell>
        </row>
        <row r="646">
          <cell r="D646" t="str">
            <v>MA46TCRC180</v>
          </cell>
          <cell r="E646" t="str">
            <v>Tuberia concreto TCR CL-I 2,00 m</v>
          </cell>
          <cell r="F646" t="str">
            <v>ml</v>
          </cell>
          <cell r="G646">
            <v>1</v>
          </cell>
          <cell r="H646">
            <v>844767.68</v>
          </cell>
          <cell r="I646">
            <v>844768</v>
          </cell>
          <cell r="J646">
            <v>0</v>
          </cell>
          <cell r="K646">
            <v>59</v>
          </cell>
          <cell r="L646">
            <v>49841293.120000005</v>
          </cell>
          <cell r="Y646" t="e">
            <v>#N/A</v>
          </cell>
          <cell r="Z646" t="e">
            <v>#N/A</v>
          </cell>
        </row>
        <row r="649">
          <cell r="E649" t="str">
            <v>MANO DE OBRA</v>
          </cell>
          <cell r="I649">
            <v>0</v>
          </cell>
          <cell r="L649">
            <v>0</v>
          </cell>
          <cell r="Z649">
            <v>0</v>
          </cell>
        </row>
        <row r="652">
          <cell r="E652" t="str">
            <v>VARIOS</v>
          </cell>
          <cell r="I652">
            <v>0</v>
          </cell>
          <cell r="L652">
            <v>0</v>
          </cell>
          <cell r="Z652">
            <v>0</v>
          </cell>
        </row>
        <row r="654">
          <cell r="E654" t="str">
            <v>SUBTOTAL</v>
          </cell>
          <cell r="I654">
            <v>844768</v>
          </cell>
          <cell r="L654">
            <v>49841312</v>
          </cell>
          <cell r="Z654" t="e">
            <v>#N/A</v>
          </cell>
        </row>
        <row r="655">
          <cell r="E655" t="str">
            <v>A.I.U</v>
          </cell>
          <cell r="I655">
            <v>0</v>
          </cell>
          <cell r="L655">
            <v>0</v>
          </cell>
          <cell r="Z655">
            <v>0</v>
          </cell>
        </row>
        <row r="656">
          <cell r="D656" t="str">
            <v>AIUAADMON</v>
          </cell>
          <cell r="E656" t="str">
            <v>Admon</v>
          </cell>
          <cell r="F656">
            <v>0</v>
          </cell>
          <cell r="I656">
            <v>0</v>
          </cell>
          <cell r="J656">
            <v>0</v>
          </cell>
          <cell r="L656">
            <v>0</v>
          </cell>
          <cell r="Z656">
            <v>0</v>
          </cell>
        </row>
        <row r="657">
          <cell r="D657" t="str">
            <v>AIUAIMPRE</v>
          </cell>
          <cell r="E657" t="str">
            <v>Imprevistos</v>
          </cell>
          <cell r="F657">
            <v>0</v>
          </cell>
          <cell r="I657">
            <v>0</v>
          </cell>
          <cell r="J657">
            <v>0</v>
          </cell>
          <cell r="L657">
            <v>0</v>
          </cell>
          <cell r="Z657">
            <v>0</v>
          </cell>
        </row>
        <row r="658">
          <cell r="D658" t="str">
            <v>AIUAUTILI</v>
          </cell>
          <cell r="E658" t="str">
            <v>Utilidad</v>
          </cell>
          <cell r="F658">
            <v>0</v>
          </cell>
          <cell r="I658">
            <v>0</v>
          </cell>
          <cell r="J658">
            <v>0</v>
          </cell>
          <cell r="L658">
            <v>0</v>
          </cell>
          <cell r="Z658">
            <v>0</v>
          </cell>
        </row>
        <row r="659">
          <cell r="D659" t="str">
            <v>AIUAIVAUTI</v>
          </cell>
          <cell r="E659" t="str">
            <v>IVA utilidad</v>
          </cell>
          <cell r="F659">
            <v>0</v>
          </cell>
          <cell r="I659">
            <v>0</v>
          </cell>
          <cell r="J659">
            <v>0</v>
          </cell>
          <cell r="L659">
            <v>0</v>
          </cell>
          <cell r="Z659">
            <v>0</v>
          </cell>
        </row>
        <row r="661">
          <cell r="D661" t="str">
            <v>ANSCRC236</v>
          </cell>
          <cell r="E661" t="str">
            <v>Suministro Tuberia Concreto TCR CL-2  Ø 36"</v>
          </cell>
          <cell r="G661" t="str">
            <v>UN.</v>
          </cell>
          <cell r="H661" t="str">
            <v>Ml</v>
          </cell>
          <cell r="I661">
            <v>209557</v>
          </cell>
          <cell r="K661">
            <v>136.53</v>
          </cell>
          <cell r="L661">
            <v>28610817.210000001</v>
          </cell>
          <cell r="N661">
            <v>209557</v>
          </cell>
          <cell r="O661">
            <v>0</v>
          </cell>
          <cell r="P661">
            <v>0</v>
          </cell>
          <cell r="Q661">
            <v>0</v>
          </cell>
          <cell r="X661">
            <v>28610817.210000001</v>
          </cell>
          <cell r="Y661" t="str">
            <v>Ml</v>
          </cell>
          <cell r="Z661" t="e">
            <v>#N/A</v>
          </cell>
          <cell r="AA661" t="e">
            <v>#N/A</v>
          </cell>
          <cell r="AB661">
            <v>0</v>
          </cell>
          <cell r="AC661">
            <v>0</v>
          </cell>
        </row>
        <row r="663">
          <cell r="D663" t="str">
            <v>CODIGO</v>
          </cell>
          <cell r="E663" t="str">
            <v>DESCRIPCION</v>
          </cell>
          <cell r="F663" t="str">
            <v>UN</v>
          </cell>
          <cell r="G663" t="str">
            <v>CANT</v>
          </cell>
          <cell r="H663" t="str">
            <v>V/UNIT.</v>
          </cell>
          <cell r="I663" t="str">
            <v>V/TOTAL</v>
          </cell>
          <cell r="K663" t="str">
            <v>CANT TOTAL</v>
          </cell>
          <cell r="L663" t="str">
            <v>Vr TOTAL</v>
          </cell>
          <cell r="Y663" t="str">
            <v>CANT.</v>
          </cell>
          <cell r="Z663" t="str">
            <v>V/TOTAL</v>
          </cell>
        </row>
        <row r="664">
          <cell r="E664" t="str">
            <v>MATERIALES</v>
          </cell>
          <cell r="I664">
            <v>209557</v>
          </cell>
          <cell r="L664">
            <v>28610817.210000001</v>
          </cell>
          <cell r="Z664" t="e">
            <v>#N/A</v>
          </cell>
        </row>
        <row r="665">
          <cell r="D665" t="str">
            <v>MA46TCRC236</v>
          </cell>
          <cell r="E665" t="str">
            <v>Tuberia concreto TCR CL-I 36"</v>
          </cell>
          <cell r="F665" t="str">
            <v>ml</v>
          </cell>
          <cell r="G665">
            <v>1</v>
          </cell>
          <cell r="H665">
            <v>209557.25</v>
          </cell>
          <cell r="I665">
            <v>209557</v>
          </cell>
          <cell r="J665">
            <v>0</v>
          </cell>
          <cell r="K665">
            <v>136.53</v>
          </cell>
          <cell r="L665">
            <v>28610851.342500001</v>
          </cell>
          <cell r="Y665" t="e">
            <v>#N/A</v>
          </cell>
          <cell r="Z665" t="e">
            <v>#N/A</v>
          </cell>
        </row>
        <row r="668">
          <cell r="E668" t="str">
            <v>MANO DE OBRA</v>
          </cell>
          <cell r="I668">
            <v>0</v>
          </cell>
          <cell r="L668">
            <v>0</v>
          </cell>
          <cell r="Z668">
            <v>0</v>
          </cell>
        </row>
        <row r="671">
          <cell r="E671" t="str">
            <v>VARIOS</v>
          </cell>
          <cell r="I671">
            <v>0</v>
          </cell>
          <cell r="L671">
            <v>0</v>
          </cell>
          <cell r="Z671">
            <v>0</v>
          </cell>
        </row>
        <row r="673">
          <cell r="E673" t="str">
            <v>SUBTOTAL</v>
          </cell>
          <cell r="I673">
            <v>209557</v>
          </cell>
          <cell r="L673">
            <v>28610817.210000001</v>
          </cell>
          <cell r="Z673" t="e">
            <v>#N/A</v>
          </cell>
        </row>
        <row r="674">
          <cell r="E674" t="str">
            <v>A.I.U</v>
          </cell>
          <cell r="I674">
            <v>0</v>
          </cell>
          <cell r="L674">
            <v>0</v>
          </cell>
          <cell r="Z674">
            <v>0</v>
          </cell>
        </row>
        <row r="675">
          <cell r="D675" t="str">
            <v>AIUAADMON</v>
          </cell>
          <cell r="E675" t="str">
            <v>Admon</v>
          </cell>
          <cell r="F675">
            <v>0</v>
          </cell>
          <cell r="I675">
            <v>0</v>
          </cell>
          <cell r="J675">
            <v>0</v>
          </cell>
          <cell r="L675">
            <v>0</v>
          </cell>
          <cell r="Z675">
            <v>0</v>
          </cell>
        </row>
        <row r="676">
          <cell r="D676" t="str">
            <v>AIUAIMPRE</v>
          </cell>
          <cell r="E676" t="str">
            <v>Imprevistos</v>
          </cell>
          <cell r="F676">
            <v>0</v>
          </cell>
          <cell r="I676">
            <v>0</v>
          </cell>
          <cell r="J676">
            <v>0</v>
          </cell>
          <cell r="L676">
            <v>0</v>
          </cell>
          <cell r="Z676">
            <v>0</v>
          </cell>
        </row>
        <row r="677">
          <cell r="D677" t="str">
            <v>AIUAUTILI</v>
          </cell>
          <cell r="E677" t="str">
            <v>Utilidad</v>
          </cell>
          <cell r="F677">
            <v>0</v>
          </cell>
          <cell r="I677">
            <v>0</v>
          </cell>
          <cell r="J677">
            <v>0</v>
          </cell>
          <cell r="L677">
            <v>0</v>
          </cell>
          <cell r="Z677">
            <v>0</v>
          </cell>
        </row>
        <row r="678">
          <cell r="D678" t="str">
            <v>AIUAIVAUTI</v>
          </cell>
          <cell r="E678" t="str">
            <v>IVA utilidad</v>
          </cell>
          <cell r="F678">
            <v>0</v>
          </cell>
          <cell r="I678">
            <v>0</v>
          </cell>
          <cell r="J678">
            <v>0</v>
          </cell>
          <cell r="L678">
            <v>0</v>
          </cell>
          <cell r="Z678">
            <v>0</v>
          </cell>
        </row>
        <row r="680">
          <cell r="D680" t="str">
            <v>ANSCRC256</v>
          </cell>
          <cell r="E680" t="str">
            <v>Suministro Tuberia Concreto TCR CL-2  Ø 1,40 m</v>
          </cell>
          <cell r="G680" t="str">
            <v>UN.</v>
          </cell>
          <cell r="H680" t="str">
            <v>Ml</v>
          </cell>
          <cell r="I680">
            <v>427372</v>
          </cell>
          <cell r="K680">
            <v>114</v>
          </cell>
          <cell r="L680">
            <v>48720408</v>
          </cell>
          <cell r="N680">
            <v>427372</v>
          </cell>
          <cell r="O680">
            <v>0</v>
          </cell>
          <cell r="P680">
            <v>0</v>
          </cell>
          <cell r="Q680">
            <v>0</v>
          </cell>
          <cell r="X680">
            <v>48720408</v>
          </cell>
          <cell r="Y680" t="str">
            <v>Ml</v>
          </cell>
          <cell r="Z680" t="e">
            <v>#N/A</v>
          </cell>
          <cell r="AA680" t="e">
            <v>#N/A</v>
          </cell>
          <cell r="AB680">
            <v>0</v>
          </cell>
          <cell r="AC680">
            <v>0</v>
          </cell>
        </row>
        <row r="682">
          <cell r="D682" t="str">
            <v>CODIGO</v>
          </cell>
          <cell r="E682" t="str">
            <v>DESCRIPCION</v>
          </cell>
          <cell r="F682" t="str">
            <v>UN</v>
          </cell>
          <cell r="G682" t="str">
            <v>CANT</v>
          </cell>
          <cell r="H682" t="str">
            <v>V/UNIT.</v>
          </cell>
          <cell r="I682" t="str">
            <v>V/TOTAL</v>
          </cell>
          <cell r="K682" t="str">
            <v>CANT TOTAL</v>
          </cell>
          <cell r="L682" t="str">
            <v>Vr TOTAL</v>
          </cell>
          <cell r="Y682" t="str">
            <v>CANT.</v>
          </cell>
          <cell r="Z682" t="str">
            <v>V/TOTAL</v>
          </cell>
        </row>
        <row r="683">
          <cell r="E683" t="str">
            <v>MATERIALES</v>
          </cell>
          <cell r="I683">
            <v>427372</v>
          </cell>
          <cell r="L683">
            <v>48720408</v>
          </cell>
          <cell r="Z683" t="e">
            <v>#N/A</v>
          </cell>
        </row>
        <row r="684">
          <cell r="D684" t="str">
            <v>MA46TCRC256</v>
          </cell>
          <cell r="E684" t="str">
            <v>Tuberia concreto TCR CL-II 1,40 m</v>
          </cell>
          <cell r="F684" t="str">
            <v>ml</v>
          </cell>
          <cell r="G684">
            <v>1</v>
          </cell>
          <cell r="H684">
            <v>427371.84</v>
          </cell>
          <cell r="I684">
            <v>427372</v>
          </cell>
          <cell r="J684">
            <v>0</v>
          </cell>
          <cell r="K684">
            <v>114</v>
          </cell>
          <cell r="L684">
            <v>48720389.760000005</v>
          </cell>
          <cell r="Y684" t="e">
            <v>#N/A</v>
          </cell>
          <cell r="Z684" t="e">
            <v>#N/A</v>
          </cell>
        </row>
        <row r="687">
          <cell r="E687" t="str">
            <v>MANO DE OBRA</v>
          </cell>
          <cell r="I687">
            <v>0</v>
          </cell>
          <cell r="L687">
            <v>0</v>
          </cell>
          <cell r="Z687">
            <v>0</v>
          </cell>
        </row>
        <row r="690">
          <cell r="E690" t="str">
            <v>VARIOS</v>
          </cell>
          <cell r="I690">
            <v>0</v>
          </cell>
          <cell r="L690">
            <v>0</v>
          </cell>
          <cell r="Z690">
            <v>0</v>
          </cell>
        </row>
        <row r="692">
          <cell r="E692" t="str">
            <v>SUBTOTAL</v>
          </cell>
          <cell r="I692">
            <v>427372</v>
          </cell>
          <cell r="L692">
            <v>48720408</v>
          </cell>
          <cell r="Z692" t="e">
            <v>#N/A</v>
          </cell>
        </row>
        <row r="693">
          <cell r="E693" t="str">
            <v>A.I.U</v>
          </cell>
          <cell r="I693">
            <v>0</v>
          </cell>
          <cell r="L693">
            <v>0</v>
          </cell>
          <cell r="Z693">
            <v>0</v>
          </cell>
        </row>
        <row r="694">
          <cell r="D694" t="str">
            <v>AIUAADMON</v>
          </cell>
          <cell r="E694" t="str">
            <v>Admon</v>
          </cell>
          <cell r="F694">
            <v>0</v>
          </cell>
          <cell r="I694">
            <v>0</v>
          </cell>
          <cell r="J694">
            <v>0</v>
          </cell>
          <cell r="L694">
            <v>0</v>
          </cell>
          <cell r="Z694">
            <v>0</v>
          </cell>
        </row>
        <row r="695">
          <cell r="D695" t="str">
            <v>AIUAIMPRE</v>
          </cell>
          <cell r="E695" t="str">
            <v>Imprevistos</v>
          </cell>
          <cell r="F695">
            <v>0</v>
          </cell>
          <cell r="I695">
            <v>0</v>
          </cell>
          <cell r="J695">
            <v>0</v>
          </cell>
          <cell r="L695">
            <v>0</v>
          </cell>
          <cell r="Z695">
            <v>0</v>
          </cell>
        </row>
        <row r="696">
          <cell r="D696" t="str">
            <v>AIUAUTILI</v>
          </cell>
          <cell r="E696" t="str">
            <v>Utilidad</v>
          </cell>
          <cell r="F696">
            <v>0</v>
          </cell>
          <cell r="I696">
            <v>0</v>
          </cell>
          <cell r="J696">
            <v>0</v>
          </cell>
          <cell r="L696">
            <v>0</v>
          </cell>
          <cell r="Z696">
            <v>0</v>
          </cell>
        </row>
        <row r="697">
          <cell r="D697" t="str">
            <v>AIUAIVAUTI</v>
          </cell>
          <cell r="E697" t="str">
            <v>IVA utilidad</v>
          </cell>
          <cell r="F697">
            <v>0</v>
          </cell>
          <cell r="I697">
            <v>0</v>
          </cell>
          <cell r="J697">
            <v>0</v>
          </cell>
          <cell r="L697">
            <v>0</v>
          </cell>
          <cell r="Z697">
            <v>0</v>
          </cell>
        </row>
        <row r="699">
          <cell r="D699" t="str">
            <v>ANSCRC272</v>
          </cell>
          <cell r="E699" t="str">
            <v>Suministro Tuberia Concreto TCR CL-2  Ø 1,80 m</v>
          </cell>
          <cell r="G699" t="str">
            <v>UN.</v>
          </cell>
          <cell r="H699" t="str">
            <v>Ml</v>
          </cell>
          <cell r="I699">
            <v>675974</v>
          </cell>
          <cell r="K699">
            <v>8.9499999999999993</v>
          </cell>
          <cell r="L699">
            <v>6049967.2999999998</v>
          </cell>
          <cell r="N699">
            <v>675974</v>
          </cell>
          <cell r="O699">
            <v>0</v>
          </cell>
          <cell r="P699">
            <v>0</v>
          </cell>
          <cell r="Q699">
            <v>0</v>
          </cell>
          <cell r="X699">
            <v>6049967.2999999998</v>
          </cell>
          <cell r="Y699" t="str">
            <v>Ml</v>
          </cell>
          <cell r="Z699" t="e">
            <v>#N/A</v>
          </cell>
          <cell r="AA699" t="e">
            <v>#N/A</v>
          </cell>
          <cell r="AB699">
            <v>0</v>
          </cell>
          <cell r="AC699">
            <v>0</v>
          </cell>
        </row>
        <row r="701">
          <cell r="D701" t="str">
            <v>CODIGO</v>
          </cell>
          <cell r="E701" t="str">
            <v>DESCRIPCION</v>
          </cell>
          <cell r="F701" t="str">
            <v>UN</v>
          </cell>
          <cell r="G701" t="str">
            <v>CANT</v>
          </cell>
          <cell r="H701" t="str">
            <v>V/UNIT.</v>
          </cell>
          <cell r="I701" t="str">
            <v>V/TOTAL</v>
          </cell>
          <cell r="K701" t="str">
            <v>CANT TOTAL</v>
          </cell>
          <cell r="L701" t="str">
            <v>Vr TOTAL</v>
          </cell>
          <cell r="Y701" t="str">
            <v>CANT.</v>
          </cell>
          <cell r="Z701" t="str">
            <v>V/TOTAL</v>
          </cell>
        </row>
        <row r="702">
          <cell r="E702" t="str">
            <v>MATERIALES</v>
          </cell>
          <cell r="I702">
            <v>675974</v>
          </cell>
          <cell r="L702">
            <v>6049967.2999999998</v>
          </cell>
          <cell r="Z702" t="e">
            <v>#N/A</v>
          </cell>
        </row>
        <row r="703">
          <cell r="D703" t="str">
            <v>MA46TCRC272</v>
          </cell>
          <cell r="E703" t="str">
            <v>Tuberia concreto TCR CL-II 1,80 m</v>
          </cell>
          <cell r="F703" t="str">
            <v>ml</v>
          </cell>
          <cell r="G703">
            <v>1</v>
          </cell>
          <cell r="H703">
            <v>675973.76</v>
          </cell>
          <cell r="I703">
            <v>675974</v>
          </cell>
          <cell r="J703">
            <v>0</v>
          </cell>
          <cell r="K703">
            <v>8.9499999999999993</v>
          </cell>
          <cell r="L703">
            <v>6049965.1519999998</v>
          </cell>
          <cell r="Y703" t="e">
            <v>#N/A</v>
          </cell>
          <cell r="Z703" t="e">
            <v>#N/A</v>
          </cell>
        </row>
        <row r="706">
          <cell r="E706" t="str">
            <v>MANO DE OBRA</v>
          </cell>
          <cell r="I706">
            <v>0</v>
          </cell>
          <cell r="L706">
            <v>0</v>
          </cell>
          <cell r="Z706">
            <v>0</v>
          </cell>
        </row>
        <row r="709">
          <cell r="E709" t="str">
            <v>VARIOS</v>
          </cell>
          <cell r="I709">
            <v>0</v>
          </cell>
          <cell r="L709">
            <v>0</v>
          </cell>
          <cell r="Z709">
            <v>0</v>
          </cell>
        </row>
        <row r="711">
          <cell r="E711" t="str">
            <v>SUBTOTAL</v>
          </cell>
          <cell r="I711">
            <v>675974</v>
          </cell>
          <cell r="L711">
            <v>6049967.2999999998</v>
          </cell>
          <cell r="Z711" t="e">
            <v>#N/A</v>
          </cell>
        </row>
        <row r="712">
          <cell r="E712" t="str">
            <v>A.I.U</v>
          </cell>
          <cell r="I712">
            <v>0</v>
          </cell>
          <cell r="L712">
            <v>0</v>
          </cell>
          <cell r="Z712">
            <v>0</v>
          </cell>
        </row>
        <row r="713">
          <cell r="D713" t="str">
            <v>AIUAADMON</v>
          </cell>
          <cell r="E713" t="str">
            <v>Admon</v>
          </cell>
          <cell r="F713">
            <v>0</v>
          </cell>
          <cell r="I713">
            <v>0</v>
          </cell>
          <cell r="J713">
            <v>0</v>
          </cell>
          <cell r="L713">
            <v>0</v>
          </cell>
          <cell r="Z713">
            <v>0</v>
          </cell>
        </row>
        <row r="714">
          <cell r="D714" t="str">
            <v>AIUAIMPRE</v>
          </cell>
          <cell r="E714" t="str">
            <v>Imprevistos</v>
          </cell>
          <cell r="F714">
            <v>0</v>
          </cell>
          <cell r="I714">
            <v>0</v>
          </cell>
          <cell r="J714">
            <v>0</v>
          </cell>
          <cell r="L714">
            <v>0</v>
          </cell>
          <cell r="Z714">
            <v>0</v>
          </cell>
        </row>
        <row r="715">
          <cell r="D715" t="str">
            <v>AIUAUTILI</v>
          </cell>
          <cell r="E715" t="str">
            <v>Utilidad</v>
          </cell>
          <cell r="F715">
            <v>0</v>
          </cell>
          <cell r="I715">
            <v>0</v>
          </cell>
          <cell r="J715">
            <v>0</v>
          </cell>
          <cell r="L715">
            <v>0</v>
          </cell>
          <cell r="Z715">
            <v>0</v>
          </cell>
        </row>
        <row r="716">
          <cell r="D716" t="str">
            <v>AIUAIVAUTI</v>
          </cell>
          <cell r="E716" t="str">
            <v>IVA utilidad</v>
          </cell>
          <cell r="F716">
            <v>0</v>
          </cell>
          <cell r="I716">
            <v>0</v>
          </cell>
          <cell r="J716">
            <v>0</v>
          </cell>
          <cell r="L716">
            <v>0</v>
          </cell>
          <cell r="Z716">
            <v>0</v>
          </cell>
        </row>
        <row r="718">
          <cell r="D718" t="str">
            <v>ANSCRC280</v>
          </cell>
          <cell r="E718" t="str">
            <v>Suministro Tuberia Concreto TCR CL-2  Ø 2,00 m</v>
          </cell>
          <cell r="G718" t="str">
            <v>UN.</v>
          </cell>
          <cell r="H718" t="str">
            <v>Ml</v>
          </cell>
          <cell r="I718">
            <v>848359</v>
          </cell>
          <cell r="K718">
            <v>374</v>
          </cell>
          <cell r="L718">
            <v>317286266</v>
          </cell>
          <cell r="N718">
            <v>848359</v>
          </cell>
          <cell r="O718">
            <v>0</v>
          </cell>
          <cell r="P718">
            <v>0</v>
          </cell>
          <cell r="Q718">
            <v>0</v>
          </cell>
          <cell r="X718">
            <v>317286266</v>
          </cell>
          <cell r="Y718" t="str">
            <v>Ml</v>
          </cell>
          <cell r="Z718" t="e">
            <v>#N/A</v>
          </cell>
          <cell r="AA718" t="e">
            <v>#N/A</v>
          </cell>
          <cell r="AB718">
            <v>0</v>
          </cell>
          <cell r="AC718">
            <v>0</v>
          </cell>
        </row>
        <row r="720">
          <cell r="D720" t="str">
            <v>CODIGO</v>
          </cell>
          <cell r="E720" t="str">
            <v>DESCRIPCION</v>
          </cell>
          <cell r="F720" t="str">
            <v>UN</v>
          </cell>
          <cell r="G720" t="str">
            <v>CANT</v>
          </cell>
          <cell r="H720" t="str">
            <v>V/UNIT.</v>
          </cell>
          <cell r="I720" t="str">
            <v>V/TOTAL</v>
          </cell>
          <cell r="K720" t="str">
            <v>CANT TOTAL</v>
          </cell>
          <cell r="L720" t="str">
            <v>Vr TOTAL</v>
          </cell>
          <cell r="Y720" t="str">
            <v>CANT.</v>
          </cell>
          <cell r="Z720" t="str">
            <v>V/TOTAL</v>
          </cell>
        </row>
        <row r="721">
          <cell r="E721" t="str">
            <v>MATERIALES</v>
          </cell>
          <cell r="I721">
            <v>848359</v>
          </cell>
          <cell r="L721">
            <v>317286266</v>
          </cell>
          <cell r="Z721" t="e">
            <v>#N/A</v>
          </cell>
        </row>
        <row r="722">
          <cell r="D722" t="str">
            <v>MA46TCRC280</v>
          </cell>
          <cell r="E722" t="str">
            <v>Tuberia concreto TCR CL-II 2,00 m</v>
          </cell>
          <cell r="F722" t="str">
            <v>ml</v>
          </cell>
          <cell r="G722">
            <v>1</v>
          </cell>
          <cell r="H722">
            <v>848359.04</v>
          </cell>
          <cell r="I722">
            <v>848359</v>
          </cell>
          <cell r="J722">
            <v>0</v>
          </cell>
          <cell r="K722">
            <v>374</v>
          </cell>
          <cell r="L722">
            <v>317286280.96000004</v>
          </cell>
          <cell r="Y722" t="e">
            <v>#N/A</v>
          </cell>
          <cell r="Z722" t="e">
            <v>#N/A</v>
          </cell>
        </row>
        <row r="725">
          <cell r="E725" t="str">
            <v>MANO DE OBRA</v>
          </cell>
          <cell r="I725">
            <v>0</v>
          </cell>
          <cell r="L725">
            <v>0</v>
          </cell>
          <cell r="Z725">
            <v>0</v>
          </cell>
        </row>
        <row r="728">
          <cell r="E728" t="str">
            <v>VARIOS</v>
          </cell>
          <cell r="I728">
            <v>0</v>
          </cell>
          <cell r="L728">
            <v>0</v>
          </cell>
          <cell r="Z728">
            <v>0</v>
          </cell>
        </row>
        <row r="730">
          <cell r="E730" t="str">
            <v>SUBTOTAL</v>
          </cell>
          <cell r="I730">
            <v>848359</v>
          </cell>
          <cell r="L730">
            <v>317286266</v>
          </cell>
          <cell r="Z730" t="e">
            <v>#N/A</v>
          </cell>
        </row>
        <row r="731">
          <cell r="E731" t="str">
            <v>A.I.U</v>
          </cell>
          <cell r="I731">
            <v>0</v>
          </cell>
          <cell r="L731">
            <v>0</v>
          </cell>
          <cell r="Z731">
            <v>0</v>
          </cell>
        </row>
        <row r="732">
          <cell r="D732" t="str">
            <v>AIUAADMON</v>
          </cell>
          <cell r="E732" t="str">
            <v>Admon</v>
          </cell>
          <cell r="F732">
            <v>0</v>
          </cell>
          <cell r="I732">
            <v>0</v>
          </cell>
          <cell r="J732">
            <v>0</v>
          </cell>
          <cell r="L732">
            <v>0</v>
          </cell>
          <cell r="Z732">
            <v>0</v>
          </cell>
        </row>
        <row r="733">
          <cell r="D733" t="str">
            <v>AIUAIMPRE</v>
          </cell>
          <cell r="E733" t="str">
            <v>Imprevistos</v>
          </cell>
          <cell r="F733">
            <v>0</v>
          </cell>
          <cell r="I733">
            <v>0</v>
          </cell>
          <cell r="J733">
            <v>0</v>
          </cell>
          <cell r="L733">
            <v>0</v>
          </cell>
          <cell r="Z733">
            <v>0</v>
          </cell>
        </row>
        <row r="734">
          <cell r="D734" t="str">
            <v>AIUAUTILI</v>
          </cell>
          <cell r="E734" t="str">
            <v>Utilidad</v>
          </cell>
          <cell r="F734">
            <v>0</v>
          </cell>
          <cell r="I734">
            <v>0</v>
          </cell>
          <cell r="J734">
            <v>0</v>
          </cell>
          <cell r="L734">
            <v>0</v>
          </cell>
          <cell r="Z734">
            <v>0</v>
          </cell>
        </row>
        <row r="735">
          <cell r="D735" t="str">
            <v>AIUAIVAUTI</v>
          </cell>
          <cell r="E735" t="str">
            <v>IVA utilidad</v>
          </cell>
          <cell r="F735">
            <v>0</v>
          </cell>
          <cell r="I735">
            <v>0</v>
          </cell>
          <cell r="J735">
            <v>0</v>
          </cell>
          <cell r="L735">
            <v>0</v>
          </cell>
          <cell r="Z735">
            <v>0</v>
          </cell>
        </row>
        <row r="737">
          <cell r="D737" t="str">
            <v>ANSCRC324</v>
          </cell>
          <cell r="E737" t="str">
            <v>Suministro Tuberia Concreto TCR CL-3  Ø 24"</v>
          </cell>
          <cell r="G737" t="str">
            <v>UN.</v>
          </cell>
          <cell r="H737" t="str">
            <v>Ml</v>
          </cell>
          <cell r="I737">
            <v>106560</v>
          </cell>
          <cell r="K737">
            <v>0</v>
          </cell>
          <cell r="L737">
            <v>0</v>
          </cell>
          <cell r="N737">
            <v>106560</v>
          </cell>
          <cell r="O737">
            <v>0</v>
          </cell>
          <cell r="P737">
            <v>0</v>
          </cell>
          <cell r="Q737">
            <v>0</v>
          </cell>
          <cell r="X737">
            <v>0</v>
          </cell>
          <cell r="Y737" t="str">
            <v>Ml</v>
          </cell>
          <cell r="Z737" t="e">
            <v>#N/A</v>
          </cell>
          <cell r="AA737" t="e">
            <v>#N/A</v>
          </cell>
          <cell r="AB737">
            <v>0</v>
          </cell>
          <cell r="AC737">
            <v>0</v>
          </cell>
        </row>
        <row r="739">
          <cell r="D739" t="str">
            <v>CODIGO</v>
          </cell>
          <cell r="E739" t="str">
            <v>DESCRIPCION</v>
          </cell>
          <cell r="F739" t="str">
            <v>UN</v>
          </cell>
          <cell r="G739" t="str">
            <v>CANT</v>
          </cell>
          <cell r="H739" t="str">
            <v>V/UNIT.</v>
          </cell>
          <cell r="I739" t="str">
            <v>V/TOTAL</v>
          </cell>
          <cell r="K739" t="str">
            <v>CANT TOTAL</v>
          </cell>
          <cell r="L739" t="str">
            <v>Vr TOTAL</v>
          </cell>
          <cell r="Y739" t="str">
            <v>CANT.</v>
          </cell>
          <cell r="Z739" t="str">
            <v>V/TOTAL</v>
          </cell>
        </row>
        <row r="740">
          <cell r="E740" t="str">
            <v>MATERIALES</v>
          </cell>
          <cell r="I740">
            <v>106560</v>
          </cell>
          <cell r="L740">
            <v>0</v>
          </cell>
          <cell r="Z740" t="e">
            <v>#N/A</v>
          </cell>
        </row>
        <row r="741">
          <cell r="D741" t="str">
            <v>MA46TCRC324</v>
          </cell>
          <cell r="E741" t="str">
            <v>Tuberia concreto TCR CL-III 24</v>
          </cell>
          <cell r="F741" t="str">
            <v>ml</v>
          </cell>
          <cell r="G741">
            <v>1</v>
          </cell>
          <cell r="H741">
            <v>106560</v>
          </cell>
          <cell r="I741">
            <v>106560</v>
          </cell>
          <cell r="J741">
            <v>0</v>
          </cell>
          <cell r="K741">
            <v>0</v>
          </cell>
          <cell r="L741">
            <v>0</v>
          </cell>
          <cell r="Y741" t="e">
            <v>#N/A</v>
          </cell>
          <cell r="Z741" t="e">
            <v>#N/A</v>
          </cell>
        </row>
        <row r="744">
          <cell r="E744" t="str">
            <v>MANO DE OBRA</v>
          </cell>
          <cell r="I744">
            <v>0</v>
          </cell>
          <cell r="L744">
            <v>0</v>
          </cell>
          <cell r="Z744">
            <v>0</v>
          </cell>
        </row>
        <row r="747">
          <cell r="E747" t="str">
            <v>VARIOS</v>
          </cell>
          <cell r="I747">
            <v>0</v>
          </cell>
          <cell r="L747">
            <v>0</v>
          </cell>
          <cell r="Z747">
            <v>0</v>
          </cell>
        </row>
        <row r="749">
          <cell r="E749" t="str">
            <v>SUBTOTAL</v>
          </cell>
          <cell r="I749">
            <v>106560</v>
          </cell>
          <cell r="L749">
            <v>0</v>
          </cell>
          <cell r="Z749" t="e">
            <v>#N/A</v>
          </cell>
        </row>
        <row r="750">
          <cell r="E750" t="str">
            <v>A.I.U</v>
          </cell>
          <cell r="I750">
            <v>0</v>
          </cell>
          <cell r="L750">
            <v>0</v>
          </cell>
          <cell r="Z750">
            <v>0</v>
          </cell>
        </row>
        <row r="751">
          <cell r="D751" t="str">
            <v>AIUAADMON</v>
          </cell>
          <cell r="E751" t="str">
            <v>Admon</v>
          </cell>
          <cell r="F751">
            <v>0</v>
          </cell>
          <cell r="I751">
            <v>0</v>
          </cell>
          <cell r="J751">
            <v>0</v>
          </cell>
          <cell r="L751">
            <v>0</v>
          </cell>
          <cell r="Z751">
            <v>0</v>
          </cell>
        </row>
        <row r="752">
          <cell r="D752" t="str">
            <v>AIUAIMPRE</v>
          </cell>
          <cell r="E752" t="str">
            <v>Imprevistos</v>
          </cell>
          <cell r="F752">
            <v>0</v>
          </cell>
          <cell r="I752">
            <v>0</v>
          </cell>
          <cell r="J752">
            <v>0</v>
          </cell>
          <cell r="L752">
            <v>0</v>
          </cell>
          <cell r="Z752">
            <v>0</v>
          </cell>
        </row>
        <row r="753">
          <cell r="D753" t="str">
            <v>AIUAUTILI</v>
          </cell>
          <cell r="E753" t="str">
            <v>Utilidad</v>
          </cell>
          <cell r="F753">
            <v>0</v>
          </cell>
          <cell r="I753">
            <v>0</v>
          </cell>
          <cell r="J753">
            <v>0</v>
          </cell>
          <cell r="L753">
            <v>0</v>
          </cell>
          <cell r="Z753">
            <v>0</v>
          </cell>
        </row>
        <row r="754">
          <cell r="D754" t="str">
            <v>AIUAIVAUTI</v>
          </cell>
          <cell r="E754" t="str">
            <v>IVA utilidad</v>
          </cell>
          <cell r="F754">
            <v>0</v>
          </cell>
          <cell r="I754">
            <v>0</v>
          </cell>
          <cell r="J754">
            <v>0</v>
          </cell>
          <cell r="L754">
            <v>0</v>
          </cell>
          <cell r="Z754">
            <v>0</v>
          </cell>
        </row>
        <row r="756">
          <cell r="D756" t="str">
            <v>ANSCRC327</v>
          </cell>
          <cell r="E756" t="str">
            <v>Suministro Tuberia Concreto TCR CL-3  Ø 27"</v>
          </cell>
          <cell r="G756" t="str">
            <v>UN.</v>
          </cell>
          <cell r="H756" t="str">
            <v>Ml</v>
          </cell>
          <cell r="I756">
            <v>141978</v>
          </cell>
          <cell r="K756">
            <v>0</v>
          </cell>
          <cell r="L756">
            <v>0</v>
          </cell>
          <cell r="N756">
            <v>141978</v>
          </cell>
          <cell r="O756">
            <v>0</v>
          </cell>
          <cell r="P756">
            <v>0</v>
          </cell>
          <cell r="Q756">
            <v>0</v>
          </cell>
          <cell r="X756">
            <v>0</v>
          </cell>
          <cell r="Y756" t="str">
            <v>Ml</v>
          </cell>
          <cell r="Z756" t="e">
            <v>#N/A</v>
          </cell>
          <cell r="AA756" t="e">
            <v>#N/A</v>
          </cell>
          <cell r="AB756">
            <v>0</v>
          </cell>
          <cell r="AC756">
            <v>0</v>
          </cell>
        </row>
        <row r="758">
          <cell r="D758" t="str">
            <v>CODIGO</v>
          </cell>
          <cell r="E758" t="str">
            <v>DESCRIPCION</v>
          </cell>
          <cell r="F758" t="str">
            <v>UN</v>
          </cell>
          <cell r="G758" t="str">
            <v>CANT</v>
          </cell>
          <cell r="H758" t="str">
            <v>V/UNIT.</v>
          </cell>
          <cell r="I758" t="str">
            <v>V/TOTAL</v>
          </cell>
          <cell r="K758" t="str">
            <v>CANT TOTAL</v>
          </cell>
          <cell r="L758" t="str">
            <v>Vr TOTAL</v>
          </cell>
          <cell r="Y758" t="str">
            <v>CANT.</v>
          </cell>
          <cell r="Z758" t="str">
            <v>V/TOTAL</v>
          </cell>
        </row>
        <row r="759">
          <cell r="E759" t="str">
            <v>MATERIALES</v>
          </cell>
          <cell r="I759">
            <v>141978</v>
          </cell>
          <cell r="L759">
            <v>0</v>
          </cell>
          <cell r="Z759" t="e">
            <v>#N/A</v>
          </cell>
        </row>
        <row r="760">
          <cell r="D760" t="str">
            <v>MA46TCRC327</v>
          </cell>
          <cell r="E760" t="str">
            <v>Tuberia concreto TCR CL-III 27</v>
          </cell>
          <cell r="F760" t="str">
            <v>ml</v>
          </cell>
          <cell r="G760">
            <v>1</v>
          </cell>
          <cell r="H760">
            <v>141977.97</v>
          </cell>
          <cell r="I760">
            <v>141978</v>
          </cell>
          <cell r="J760">
            <v>0</v>
          </cell>
          <cell r="K760">
            <v>0</v>
          </cell>
          <cell r="L760">
            <v>0</v>
          </cell>
          <cell r="Y760" t="e">
            <v>#N/A</v>
          </cell>
          <cell r="Z760" t="e">
            <v>#N/A</v>
          </cell>
        </row>
        <row r="763">
          <cell r="E763" t="str">
            <v>MANO DE OBRA</v>
          </cell>
          <cell r="I763">
            <v>0</v>
          </cell>
          <cell r="L763">
            <v>0</v>
          </cell>
          <cell r="Z763">
            <v>0</v>
          </cell>
        </row>
        <row r="766">
          <cell r="E766" t="str">
            <v>VARIOS</v>
          </cell>
          <cell r="I766">
            <v>0</v>
          </cell>
          <cell r="L766">
            <v>0</v>
          </cell>
          <cell r="Z766">
            <v>0</v>
          </cell>
        </row>
        <row r="768">
          <cell r="E768" t="str">
            <v>SUBTOTAL</v>
          </cell>
          <cell r="I768">
            <v>141978</v>
          </cell>
          <cell r="L768">
            <v>0</v>
          </cell>
          <cell r="Z768" t="e">
            <v>#N/A</v>
          </cell>
        </row>
        <row r="769">
          <cell r="E769" t="str">
            <v>A.I.U</v>
          </cell>
          <cell r="I769">
            <v>0</v>
          </cell>
          <cell r="L769">
            <v>0</v>
          </cell>
          <cell r="Z769">
            <v>0</v>
          </cell>
        </row>
        <row r="770">
          <cell r="D770" t="str">
            <v>AIUAADMON</v>
          </cell>
          <cell r="E770" t="str">
            <v>Admon</v>
          </cell>
          <cell r="F770">
            <v>0</v>
          </cell>
          <cell r="I770">
            <v>0</v>
          </cell>
          <cell r="J770">
            <v>0</v>
          </cell>
          <cell r="L770">
            <v>0</v>
          </cell>
          <cell r="Z770">
            <v>0</v>
          </cell>
        </row>
        <row r="771">
          <cell r="D771" t="str">
            <v>AIUAIMPRE</v>
          </cell>
          <cell r="E771" t="str">
            <v>Imprevistos</v>
          </cell>
          <cell r="F771">
            <v>0</v>
          </cell>
          <cell r="I771">
            <v>0</v>
          </cell>
          <cell r="J771">
            <v>0</v>
          </cell>
          <cell r="L771">
            <v>0</v>
          </cell>
          <cell r="Z771">
            <v>0</v>
          </cell>
        </row>
        <row r="772">
          <cell r="D772" t="str">
            <v>AIUAUTILI</v>
          </cell>
          <cell r="E772" t="str">
            <v>Utilidad</v>
          </cell>
          <cell r="F772">
            <v>0</v>
          </cell>
          <cell r="I772">
            <v>0</v>
          </cell>
          <cell r="J772">
            <v>0</v>
          </cell>
          <cell r="L772">
            <v>0</v>
          </cell>
          <cell r="Z772">
            <v>0</v>
          </cell>
        </row>
        <row r="773">
          <cell r="D773" t="str">
            <v>AIUAIVAUTI</v>
          </cell>
          <cell r="E773" t="str">
            <v>IVA utilidad</v>
          </cell>
          <cell r="F773">
            <v>0</v>
          </cell>
          <cell r="I773">
            <v>0</v>
          </cell>
          <cell r="J773">
            <v>0</v>
          </cell>
          <cell r="L773">
            <v>0</v>
          </cell>
          <cell r="Z773">
            <v>0</v>
          </cell>
        </row>
        <row r="775">
          <cell r="D775" t="str">
            <v>ANSCRC330</v>
          </cell>
          <cell r="E775" t="str">
            <v>Suministro Tuberia Concreto TCR CL-3  Ø 30"</v>
          </cell>
          <cell r="G775" t="str">
            <v>UN.</v>
          </cell>
          <cell r="H775" t="str">
            <v>Ml</v>
          </cell>
          <cell r="I775">
            <v>143608</v>
          </cell>
          <cell r="K775">
            <v>0</v>
          </cell>
          <cell r="L775">
            <v>0</v>
          </cell>
          <cell r="N775">
            <v>143608</v>
          </cell>
          <cell r="O775">
            <v>0</v>
          </cell>
          <cell r="P775">
            <v>0</v>
          </cell>
          <cell r="Q775">
            <v>0</v>
          </cell>
          <cell r="X775">
            <v>0</v>
          </cell>
          <cell r="Y775" t="str">
            <v>Ml</v>
          </cell>
          <cell r="Z775" t="e">
            <v>#N/A</v>
          </cell>
          <cell r="AA775" t="e">
            <v>#N/A</v>
          </cell>
          <cell r="AB775">
            <v>0</v>
          </cell>
          <cell r="AC775">
            <v>0</v>
          </cell>
        </row>
        <row r="777">
          <cell r="D777" t="str">
            <v>CODIGO</v>
          </cell>
          <cell r="E777" t="str">
            <v>DESCRIPCION</v>
          </cell>
          <cell r="F777" t="str">
            <v>UN</v>
          </cell>
          <cell r="G777" t="str">
            <v>CANT</v>
          </cell>
          <cell r="H777" t="str">
            <v>V/UNIT.</v>
          </cell>
          <cell r="I777" t="str">
            <v>V/TOTAL</v>
          </cell>
          <cell r="K777" t="str">
            <v>CANT TOTAL</v>
          </cell>
          <cell r="L777" t="str">
            <v>Vr TOTAL</v>
          </cell>
          <cell r="Y777" t="str">
            <v>CANT.</v>
          </cell>
          <cell r="Z777" t="str">
            <v>V/TOTAL</v>
          </cell>
        </row>
        <row r="778">
          <cell r="E778" t="str">
            <v>MATERIALES</v>
          </cell>
          <cell r="I778">
            <v>143608</v>
          </cell>
          <cell r="L778">
            <v>0</v>
          </cell>
          <cell r="Z778" t="e">
            <v>#N/A</v>
          </cell>
        </row>
        <row r="779">
          <cell r="D779" t="str">
            <v>MA46TCRC330</v>
          </cell>
          <cell r="E779" t="str">
            <v>Tuberia concreto TCR CL-III 30</v>
          </cell>
          <cell r="F779" t="str">
            <v>ml</v>
          </cell>
          <cell r="G779">
            <v>1</v>
          </cell>
          <cell r="H779">
            <v>143608</v>
          </cell>
          <cell r="I779">
            <v>143608</v>
          </cell>
          <cell r="J779">
            <v>0</v>
          </cell>
          <cell r="K779">
            <v>0</v>
          </cell>
          <cell r="L779">
            <v>0</v>
          </cell>
          <cell r="Y779" t="e">
            <v>#N/A</v>
          </cell>
          <cell r="Z779" t="e">
            <v>#N/A</v>
          </cell>
        </row>
        <row r="782">
          <cell r="E782" t="str">
            <v>MANO DE OBRA</v>
          </cell>
          <cell r="I782">
            <v>0</v>
          </cell>
          <cell r="L782">
            <v>0</v>
          </cell>
          <cell r="Z782">
            <v>0</v>
          </cell>
        </row>
        <row r="785">
          <cell r="E785" t="str">
            <v>VARIOS</v>
          </cell>
          <cell r="I785">
            <v>0</v>
          </cell>
          <cell r="L785">
            <v>0</v>
          </cell>
          <cell r="Z785">
            <v>0</v>
          </cell>
        </row>
        <row r="787">
          <cell r="E787" t="str">
            <v>SUBTOTAL</v>
          </cell>
          <cell r="I787">
            <v>143608</v>
          </cell>
          <cell r="L787">
            <v>0</v>
          </cell>
          <cell r="Z787" t="e">
            <v>#N/A</v>
          </cell>
        </row>
        <row r="788">
          <cell r="E788" t="str">
            <v>A.I.U</v>
          </cell>
          <cell r="I788">
            <v>0</v>
          </cell>
          <cell r="L788">
            <v>0</v>
          </cell>
          <cell r="Z788">
            <v>0</v>
          </cell>
        </row>
        <row r="789">
          <cell r="D789" t="str">
            <v>AIUAADMON</v>
          </cell>
          <cell r="E789" t="str">
            <v>Admon</v>
          </cell>
          <cell r="F789">
            <v>0</v>
          </cell>
          <cell r="I789">
            <v>0</v>
          </cell>
          <cell r="J789">
            <v>0</v>
          </cell>
          <cell r="L789">
            <v>0</v>
          </cell>
          <cell r="Z789">
            <v>0</v>
          </cell>
        </row>
        <row r="790">
          <cell r="D790" t="str">
            <v>AIUAIMPRE</v>
          </cell>
          <cell r="E790" t="str">
            <v>Imprevistos</v>
          </cell>
          <cell r="F790">
            <v>0</v>
          </cell>
          <cell r="I790">
            <v>0</v>
          </cell>
          <cell r="J790">
            <v>0</v>
          </cell>
          <cell r="L790">
            <v>0</v>
          </cell>
          <cell r="Z790">
            <v>0</v>
          </cell>
        </row>
        <row r="791">
          <cell r="D791" t="str">
            <v>AIUAUTILI</v>
          </cell>
          <cell r="E791" t="str">
            <v>Utilidad</v>
          </cell>
          <cell r="F791">
            <v>0</v>
          </cell>
          <cell r="I791">
            <v>0</v>
          </cell>
          <cell r="J791">
            <v>0</v>
          </cell>
          <cell r="L791">
            <v>0</v>
          </cell>
          <cell r="Z791">
            <v>0</v>
          </cell>
        </row>
        <row r="792">
          <cell r="D792" t="str">
            <v>AIUAIVAUTI</v>
          </cell>
          <cell r="E792" t="str">
            <v>IVA utilidad</v>
          </cell>
          <cell r="F792">
            <v>0</v>
          </cell>
          <cell r="I792">
            <v>0</v>
          </cell>
          <cell r="J792">
            <v>0</v>
          </cell>
          <cell r="L792">
            <v>0</v>
          </cell>
          <cell r="Z792">
            <v>0</v>
          </cell>
        </row>
        <row r="794">
          <cell r="D794" t="str">
            <v>ANSCRC336</v>
          </cell>
          <cell r="E794" t="str">
            <v>Suministro Tuberia Concreto TCR CL-3  Ø 36"</v>
          </cell>
          <cell r="G794" t="str">
            <v>UN.</v>
          </cell>
          <cell r="H794" t="str">
            <v>Ml</v>
          </cell>
          <cell r="I794">
            <v>186992</v>
          </cell>
          <cell r="K794">
            <v>0</v>
          </cell>
          <cell r="L794">
            <v>0</v>
          </cell>
          <cell r="N794">
            <v>186992</v>
          </cell>
          <cell r="O794">
            <v>0</v>
          </cell>
          <cell r="P794">
            <v>0</v>
          </cell>
          <cell r="Q794">
            <v>0</v>
          </cell>
          <cell r="X794">
            <v>0</v>
          </cell>
          <cell r="Y794" t="str">
            <v>Ml</v>
          </cell>
          <cell r="Z794" t="e">
            <v>#N/A</v>
          </cell>
          <cell r="AA794" t="e">
            <v>#N/A</v>
          </cell>
          <cell r="AB794">
            <v>0</v>
          </cell>
          <cell r="AC794">
            <v>0</v>
          </cell>
        </row>
        <row r="796">
          <cell r="D796" t="str">
            <v>CODIGO</v>
          </cell>
          <cell r="E796" t="str">
            <v>DESCRIPCION</v>
          </cell>
          <cell r="F796" t="str">
            <v>UN</v>
          </cell>
          <cell r="G796" t="str">
            <v>CANT</v>
          </cell>
          <cell r="H796" t="str">
            <v>V/UNIT.</v>
          </cell>
          <cell r="I796" t="str">
            <v>V/TOTAL</v>
          </cell>
          <cell r="K796" t="str">
            <v>CANT TOTAL</v>
          </cell>
          <cell r="L796" t="str">
            <v>Vr TOTAL</v>
          </cell>
          <cell r="Y796" t="str">
            <v>CANT.</v>
          </cell>
          <cell r="Z796" t="str">
            <v>V/TOTAL</v>
          </cell>
        </row>
        <row r="797">
          <cell r="E797" t="str">
            <v>MATERIALES</v>
          </cell>
          <cell r="I797">
            <v>186992</v>
          </cell>
          <cell r="L797">
            <v>0</v>
          </cell>
          <cell r="Z797" t="e">
            <v>#N/A</v>
          </cell>
        </row>
        <row r="798">
          <cell r="D798" t="str">
            <v>MA46TCRC336</v>
          </cell>
          <cell r="E798" t="str">
            <v>Tuberia concreto TCR CL-III 36</v>
          </cell>
          <cell r="F798" t="str">
            <v>ml</v>
          </cell>
          <cell r="G798">
            <v>1</v>
          </cell>
          <cell r="H798">
            <v>186992</v>
          </cell>
          <cell r="I798">
            <v>186992</v>
          </cell>
          <cell r="J798">
            <v>0</v>
          </cell>
          <cell r="K798">
            <v>0</v>
          </cell>
          <cell r="L798">
            <v>0</v>
          </cell>
          <cell r="Y798" t="e">
            <v>#N/A</v>
          </cell>
          <cell r="Z798" t="e">
            <v>#N/A</v>
          </cell>
        </row>
        <row r="801">
          <cell r="E801" t="str">
            <v>MANO DE OBRA</v>
          </cell>
          <cell r="I801">
            <v>0</v>
          </cell>
          <cell r="L801">
            <v>0</v>
          </cell>
          <cell r="Z801">
            <v>0</v>
          </cell>
        </row>
        <row r="804">
          <cell r="E804" t="str">
            <v>VARIOS</v>
          </cell>
          <cell r="I804">
            <v>0</v>
          </cell>
          <cell r="L804">
            <v>0</v>
          </cell>
          <cell r="Z804">
            <v>0</v>
          </cell>
        </row>
        <row r="806">
          <cell r="E806" t="str">
            <v>SUBTOTAL</v>
          </cell>
          <cell r="I806">
            <v>186992</v>
          </cell>
          <cell r="L806">
            <v>0</v>
          </cell>
          <cell r="Z806" t="e">
            <v>#N/A</v>
          </cell>
        </row>
        <row r="807">
          <cell r="E807" t="str">
            <v>A.I.U</v>
          </cell>
          <cell r="I807">
            <v>0</v>
          </cell>
          <cell r="L807">
            <v>0</v>
          </cell>
          <cell r="Z807">
            <v>0</v>
          </cell>
        </row>
        <row r="808">
          <cell r="D808" t="str">
            <v>AIUAADMON</v>
          </cell>
          <cell r="E808" t="str">
            <v>Admon</v>
          </cell>
          <cell r="F808">
            <v>0</v>
          </cell>
          <cell r="I808">
            <v>0</v>
          </cell>
          <cell r="J808">
            <v>0</v>
          </cell>
          <cell r="L808">
            <v>0</v>
          </cell>
          <cell r="Z808">
            <v>0</v>
          </cell>
        </row>
        <row r="809">
          <cell r="D809" t="str">
            <v>AIUAIMPRE</v>
          </cell>
          <cell r="E809" t="str">
            <v>Imprevistos</v>
          </cell>
          <cell r="F809">
            <v>0</v>
          </cell>
          <cell r="I809">
            <v>0</v>
          </cell>
          <cell r="J809">
            <v>0</v>
          </cell>
          <cell r="L809">
            <v>0</v>
          </cell>
          <cell r="Z809">
            <v>0</v>
          </cell>
        </row>
        <row r="810">
          <cell r="D810" t="str">
            <v>AIUAUTILI</v>
          </cell>
          <cell r="E810" t="str">
            <v>Utilidad</v>
          </cell>
          <cell r="F810">
            <v>0</v>
          </cell>
          <cell r="I810">
            <v>0</v>
          </cell>
          <cell r="J810">
            <v>0</v>
          </cell>
          <cell r="L810">
            <v>0</v>
          </cell>
          <cell r="Z810">
            <v>0</v>
          </cell>
        </row>
        <row r="811">
          <cell r="D811" t="str">
            <v>AIUAIVAUTI</v>
          </cell>
          <cell r="E811" t="str">
            <v>IVA utilidad</v>
          </cell>
          <cell r="F811">
            <v>0</v>
          </cell>
          <cell r="I811">
            <v>0</v>
          </cell>
          <cell r="J811">
            <v>0</v>
          </cell>
          <cell r="L811">
            <v>0</v>
          </cell>
          <cell r="Z811">
            <v>0</v>
          </cell>
        </row>
        <row r="813">
          <cell r="D813" t="str">
            <v>ANSCRC356</v>
          </cell>
          <cell r="E813" t="str">
            <v>Suministro Tuberia Concreto TCR CL-3  Ø 1,40 m</v>
          </cell>
          <cell r="G813" t="str">
            <v>UN.</v>
          </cell>
          <cell r="H813" t="str">
            <v>Ml</v>
          </cell>
          <cell r="I813">
            <v>447942</v>
          </cell>
          <cell r="K813">
            <v>49</v>
          </cell>
          <cell r="L813">
            <v>21949158</v>
          </cell>
          <cell r="N813">
            <v>447942</v>
          </cell>
          <cell r="O813">
            <v>0</v>
          </cell>
          <cell r="P813">
            <v>0</v>
          </cell>
          <cell r="Q813">
            <v>0</v>
          </cell>
          <cell r="X813">
            <v>21949158</v>
          </cell>
          <cell r="Y813" t="str">
            <v>Ml</v>
          </cell>
          <cell r="Z813" t="e">
            <v>#N/A</v>
          </cell>
          <cell r="AA813" t="e">
            <v>#N/A</v>
          </cell>
          <cell r="AB813">
            <v>0</v>
          </cell>
          <cell r="AC813">
            <v>0</v>
          </cell>
        </row>
        <row r="815">
          <cell r="D815" t="str">
            <v>CODIGO</v>
          </cell>
          <cell r="E815" t="str">
            <v>DESCRIPCION</v>
          </cell>
          <cell r="F815" t="str">
            <v>UN</v>
          </cell>
          <cell r="G815" t="str">
            <v>CANT</v>
          </cell>
          <cell r="H815" t="str">
            <v>V/UNIT.</v>
          </cell>
          <cell r="I815" t="str">
            <v>V/TOTAL</v>
          </cell>
          <cell r="K815" t="str">
            <v>CANT TOTAL</v>
          </cell>
          <cell r="L815" t="str">
            <v>Vr TOTAL</v>
          </cell>
          <cell r="Y815" t="str">
            <v>CANT.</v>
          </cell>
          <cell r="Z815" t="str">
            <v>V/TOTAL</v>
          </cell>
        </row>
        <row r="816">
          <cell r="E816" t="str">
            <v>MATERIALES</v>
          </cell>
          <cell r="I816">
            <v>447942</v>
          </cell>
          <cell r="L816">
            <v>21949158</v>
          </cell>
          <cell r="Z816" t="e">
            <v>#N/A</v>
          </cell>
        </row>
        <row r="817">
          <cell r="D817" t="str">
            <v>MA46TCRC356</v>
          </cell>
          <cell r="E817" t="str">
            <v>Tuberia concreto TCR CL-III 1,40 m</v>
          </cell>
          <cell r="F817" t="str">
            <v>ml</v>
          </cell>
          <cell r="G817">
            <v>1</v>
          </cell>
          <cell r="H817">
            <v>447942.35</v>
          </cell>
          <cell r="I817">
            <v>447942</v>
          </cell>
          <cell r="J817">
            <v>0</v>
          </cell>
          <cell r="K817">
            <v>49</v>
          </cell>
          <cell r="L817">
            <v>21949175.149999999</v>
          </cell>
          <cell r="Y817" t="e">
            <v>#N/A</v>
          </cell>
          <cell r="Z817" t="e">
            <v>#N/A</v>
          </cell>
        </row>
        <row r="820">
          <cell r="E820" t="str">
            <v>MANO DE OBRA</v>
          </cell>
          <cell r="I820">
            <v>0</v>
          </cell>
          <cell r="L820">
            <v>0</v>
          </cell>
          <cell r="Z820">
            <v>0</v>
          </cell>
        </row>
        <row r="823">
          <cell r="E823" t="str">
            <v>VARIOS</v>
          </cell>
          <cell r="I823">
            <v>0</v>
          </cell>
          <cell r="L823">
            <v>0</v>
          </cell>
          <cell r="Z823">
            <v>0</v>
          </cell>
        </row>
        <row r="825">
          <cell r="E825" t="str">
            <v>SUBTOTAL</v>
          </cell>
          <cell r="I825">
            <v>447942</v>
          </cell>
          <cell r="L825">
            <v>21949158</v>
          </cell>
          <cell r="Z825" t="e">
            <v>#N/A</v>
          </cell>
        </row>
        <row r="826">
          <cell r="E826" t="str">
            <v>A.I.U</v>
          </cell>
          <cell r="I826">
            <v>0</v>
          </cell>
          <cell r="L826">
            <v>0</v>
          </cell>
          <cell r="Z826">
            <v>0</v>
          </cell>
        </row>
        <row r="827">
          <cell r="D827" t="str">
            <v>AIUAADMON</v>
          </cell>
          <cell r="E827" t="str">
            <v>Admon</v>
          </cell>
          <cell r="F827">
            <v>0</v>
          </cell>
          <cell r="I827">
            <v>0</v>
          </cell>
          <cell r="J827">
            <v>0</v>
          </cell>
          <cell r="L827">
            <v>0</v>
          </cell>
          <cell r="Z827">
            <v>0</v>
          </cell>
        </row>
        <row r="828">
          <cell r="D828" t="str">
            <v>AIUAIMPRE</v>
          </cell>
          <cell r="E828" t="str">
            <v>Imprevistos</v>
          </cell>
          <cell r="F828">
            <v>0</v>
          </cell>
          <cell r="I828">
            <v>0</v>
          </cell>
          <cell r="J828">
            <v>0</v>
          </cell>
          <cell r="L828">
            <v>0</v>
          </cell>
          <cell r="Z828">
            <v>0</v>
          </cell>
        </row>
        <row r="829">
          <cell r="D829" t="str">
            <v>AIUAUTILI</v>
          </cell>
          <cell r="E829" t="str">
            <v>Utilidad</v>
          </cell>
          <cell r="F829">
            <v>0</v>
          </cell>
          <cell r="I829">
            <v>0</v>
          </cell>
          <cell r="J829">
            <v>0</v>
          </cell>
          <cell r="L829">
            <v>0</v>
          </cell>
          <cell r="Z829">
            <v>0</v>
          </cell>
        </row>
        <row r="830">
          <cell r="D830" t="str">
            <v>AIUAIVAUTI</v>
          </cell>
          <cell r="E830" t="str">
            <v>IVA utilidad</v>
          </cell>
          <cell r="F830">
            <v>0</v>
          </cell>
          <cell r="I830">
            <v>0</v>
          </cell>
          <cell r="J830">
            <v>0</v>
          </cell>
          <cell r="L830">
            <v>0</v>
          </cell>
          <cell r="Z830">
            <v>0</v>
          </cell>
        </row>
        <row r="832">
          <cell r="D832" t="str">
            <v>ANSCRC372</v>
          </cell>
          <cell r="E832" t="str">
            <v>Suministro Tuberia Concreto TCR CL-3  Ø 1,80 m</v>
          </cell>
          <cell r="G832" t="str">
            <v>UN.</v>
          </cell>
          <cell r="H832" t="str">
            <v>Ml</v>
          </cell>
          <cell r="I832">
            <v>748998</v>
          </cell>
          <cell r="K832">
            <v>58</v>
          </cell>
          <cell r="L832">
            <v>43441884</v>
          </cell>
          <cell r="N832">
            <v>748998</v>
          </cell>
          <cell r="O832">
            <v>0</v>
          </cell>
          <cell r="P832">
            <v>0</v>
          </cell>
          <cell r="Q832">
            <v>0</v>
          </cell>
          <cell r="X832">
            <v>43441884</v>
          </cell>
          <cell r="Y832" t="str">
            <v>Ml</v>
          </cell>
          <cell r="Z832" t="e">
            <v>#N/A</v>
          </cell>
          <cell r="AA832" t="e">
            <v>#N/A</v>
          </cell>
          <cell r="AB832">
            <v>0</v>
          </cell>
          <cell r="AC832">
            <v>0</v>
          </cell>
        </row>
        <row r="834">
          <cell r="D834" t="str">
            <v>CODIGO</v>
          </cell>
          <cell r="E834" t="str">
            <v>DESCRIPCION</v>
          </cell>
          <cell r="F834" t="str">
            <v>UN</v>
          </cell>
          <cell r="G834" t="str">
            <v>CANT</v>
          </cell>
          <cell r="H834" t="str">
            <v>V/UNIT.</v>
          </cell>
          <cell r="I834" t="str">
            <v>V/TOTAL</v>
          </cell>
          <cell r="K834" t="str">
            <v>CANT TOTAL</v>
          </cell>
          <cell r="L834" t="str">
            <v>Vr TOTAL</v>
          </cell>
          <cell r="Y834" t="str">
            <v>CANT.</v>
          </cell>
          <cell r="Z834" t="str">
            <v>V/TOTAL</v>
          </cell>
        </row>
        <row r="835">
          <cell r="E835" t="str">
            <v>MATERIALES</v>
          </cell>
          <cell r="I835">
            <v>748998</v>
          </cell>
          <cell r="L835">
            <v>43441884</v>
          </cell>
          <cell r="Z835" t="e">
            <v>#N/A</v>
          </cell>
        </row>
        <row r="836">
          <cell r="D836" t="str">
            <v>MA46TCRC372</v>
          </cell>
          <cell r="E836" t="str">
            <v>Tuberia concreto TCR CL-III 1,80 m</v>
          </cell>
          <cell r="F836" t="str">
            <v>ml</v>
          </cell>
          <cell r="G836">
            <v>1</v>
          </cell>
          <cell r="H836">
            <v>748998.08</v>
          </cell>
          <cell r="I836">
            <v>748998</v>
          </cell>
          <cell r="J836">
            <v>0</v>
          </cell>
          <cell r="K836">
            <v>58</v>
          </cell>
          <cell r="L836">
            <v>43441888.640000001</v>
          </cell>
          <cell r="Y836" t="e">
            <v>#N/A</v>
          </cell>
          <cell r="Z836" t="e">
            <v>#N/A</v>
          </cell>
        </row>
        <row r="839">
          <cell r="E839" t="str">
            <v>MANO DE OBRA</v>
          </cell>
          <cell r="I839">
            <v>0</v>
          </cell>
          <cell r="L839">
            <v>0</v>
          </cell>
          <cell r="Z839">
            <v>0</v>
          </cell>
        </row>
        <row r="842">
          <cell r="E842" t="str">
            <v>VARIOS</v>
          </cell>
          <cell r="I842">
            <v>0</v>
          </cell>
          <cell r="L842">
            <v>0</v>
          </cell>
          <cell r="Z842">
            <v>0</v>
          </cell>
        </row>
        <row r="844">
          <cell r="E844" t="str">
            <v>SUBTOTAL</v>
          </cell>
          <cell r="I844">
            <v>748998</v>
          </cell>
          <cell r="L844">
            <v>43441884</v>
          </cell>
          <cell r="Z844" t="e">
            <v>#N/A</v>
          </cell>
        </row>
        <row r="845">
          <cell r="E845" t="str">
            <v>A.I.U</v>
          </cell>
          <cell r="I845">
            <v>0</v>
          </cell>
          <cell r="L845">
            <v>0</v>
          </cell>
          <cell r="Z845">
            <v>0</v>
          </cell>
        </row>
        <row r="846">
          <cell r="D846" t="str">
            <v>AIUAADMON</v>
          </cell>
          <cell r="E846" t="str">
            <v>Admon</v>
          </cell>
          <cell r="F846">
            <v>0</v>
          </cell>
          <cell r="I846">
            <v>0</v>
          </cell>
          <cell r="J846">
            <v>0</v>
          </cell>
          <cell r="L846">
            <v>0</v>
          </cell>
          <cell r="Z846">
            <v>0</v>
          </cell>
        </row>
        <row r="847">
          <cell r="D847" t="str">
            <v>AIUAIMPRE</v>
          </cell>
          <cell r="E847" t="str">
            <v>Imprevistos</v>
          </cell>
          <cell r="F847">
            <v>0</v>
          </cell>
          <cell r="I847">
            <v>0</v>
          </cell>
          <cell r="J847">
            <v>0</v>
          </cell>
          <cell r="L847">
            <v>0</v>
          </cell>
          <cell r="Z847">
            <v>0</v>
          </cell>
        </row>
        <row r="848">
          <cell r="D848" t="str">
            <v>AIUAUTILI</v>
          </cell>
          <cell r="E848" t="str">
            <v>Utilidad</v>
          </cell>
          <cell r="F848">
            <v>0</v>
          </cell>
          <cell r="I848">
            <v>0</v>
          </cell>
          <cell r="J848">
            <v>0</v>
          </cell>
          <cell r="L848">
            <v>0</v>
          </cell>
          <cell r="Z848">
            <v>0</v>
          </cell>
        </row>
        <row r="849">
          <cell r="D849" t="str">
            <v>AIUAIVAUTI</v>
          </cell>
          <cell r="E849" t="str">
            <v>IVA utilidad</v>
          </cell>
          <cell r="F849">
            <v>0</v>
          </cell>
          <cell r="I849">
            <v>0</v>
          </cell>
          <cell r="J849">
            <v>0</v>
          </cell>
          <cell r="L849">
            <v>0</v>
          </cell>
          <cell r="Z849">
            <v>0</v>
          </cell>
        </row>
        <row r="851">
          <cell r="D851" t="str">
            <v>ANSCSC112</v>
          </cell>
          <cell r="E851" t="str">
            <v xml:space="preserve">Suministro Tuberia Concreto TCS-C1 Ø 12" </v>
          </cell>
          <cell r="G851" t="str">
            <v>UN.</v>
          </cell>
          <cell r="H851" t="str">
            <v>Ml</v>
          </cell>
          <cell r="I851">
            <v>21716</v>
          </cell>
          <cell r="K851">
            <v>1359</v>
          </cell>
          <cell r="L851">
            <v>29512044</v>
          </cell>
          <cell r="N851">
            <v>21716</v>
          </cell>
          <cell r="O851">
            <v>0</v>
          </cell>
          <cell r="P851">
            <v>0</v>
          </cell>
          <cell r="Q851">
            <v>0</v>
          </cell>
          <cell r="X851">
            <v>29512044</v>
          </cell>
          <cell r="Y851" t="str">
            <v>Ml</v>
          </cell>
          <cell r="Z851" t="e">
            <v>#N/A</v>
          </cell>
          <cell r="AA851" t="e">
            <v>#N/A</v>
          </cell>
          <cell r="AB851">
            <v>0</v>
          </cell>
          <cell r="AC851">
            <v>0</v>
          </cell>
        </row>
        <row r="853">
          <cell r="D853" t="str">
            <v>CODIGO</v>
          </cell>
          <cell r="E853" t="str">
            <v>DESCRIPCION</v>
          </cell>
          <cell r="F853" t="str">
            <v>UN</v>
          </cell>
          <cell r="G853" t="str">
            <v>CANT</v>
          </cell>
          <cell r="H853" t="str">
            <v>V/UNIT.</v>
          </cell>
          <cell r="I853" t="str">
            <v>V/TOTAL</v>
          </cell>
          <cell r="K853" t="str">
            <v>CANT TOTAL</v>
          </cell>
          <cell r="L853" t="str">
            <v>Vr TOTAL</v>
          </cell>
          <cell r="Y853" t="str">
            <v>CANT.</v>
          </cell>
          <cell r="Z853" t="str">
            <v>V/TOTAL</v>
          </cell>
        </row>
        <row r="854">
          <cell r="E854" t="str">
            <v>MATERIALES</v>
          </cell>
          <cell r="I854">
            <v>21716</v>
          </cell>
          <cell r="L854">
            <v>29512044</v>
          </cell>
          <cell r="Z854" t="e">
            <v>#N/A</v>
          </cell>
        </row>
        <row r="855">
          <cell r="D855" t="str">
            <v>MA46CSC112</v>
          </cell>
          <cell r="E855" t="str">
            <v>Tuberia concreto TCS-CL1 12</v>
          </cell>
          <cell r="F855" t="str">
            <v>ml</v>
          </cell>
          <cell r="G855">
            <v>1</v>
          </cell>
          <cell r="H855">
            <v>21716.36</v>
          </cell>
          <cell r="I855">
            <v>21716</v>
          </cell>
          <cell r="J855">
            <v>0</v>
          </cell>
          <cell r="K855">
            <v>1359</v>
          </cell>
          <cell r="L855">
            <v>29512533.240000002</v>
          </cell>
          <cell r="Y855" t="e">
            <v>#N/A</v>
          </cell>
          <cell r="Z855" t="e">
            <v>#N/A</v>
          </cell>
        </row>
        <row r="858">
          <cell r="E858" t="str">
            <v>MANO DE OBRA</v>
          </cell>
          <cell r="I858">
            <v>0</v>
          </cell>
          <cell r="L858">
            <v>0</v>
          </cell>
          <cell r="Z858">
            <v>0</v>
          </cell>
        </row>
        <row r="861">
          <cell r="E861" t="str">
            <v>VARIOS</v>
          </cell>
          <cell r="I861">
            <v>0</v>
          </cell>
          <cell r="L861">
            <v>0</v>
          </cell>
          <cell r="Z861">
            <v>0</v>
          </cell>
        </row>
        <row r="863">
          <cell r="E863" t="str">
            <v>SUBTOTAL</v>
          </cell>
          <cell r="I863">
            <v>21716</v>
          </cell>
          <cell r="L863">
            <v>29512044</v>
          </cell>
          <cell r="Z863" t="e">
            <v>#N/A</v>
          </cell>
        </row>
        <row r="864">
          <cell r="E864" t="str">
            <v>A.I.U</v>
          </cell>
          <cell r="I864">
            <v>0</v>
          </cell>
          <cell r="L864">
            <v>0</v>
          </cell>
          <cell r="Z864">
            <v>0</v>
          </cell>
        </row>
        <row r="865">
          <cell r="D865" t="str">
            <v>AIUAADMON</v>
          </cell>
          <cell r="E865" t="str">
            <v>Admon</v>
          </cell>
          <cell r="F865">
            <v>0</v>
          </cell>
          <cell r="I865">
            <v>0</v>
          </cell>
          <cell r="J865">
            <v>0</v>
          </cell>
          <cell r="L865">
            <v>0</v>
          </cell>
          <cell r="Z865">
            <v>0</v>
          </cell>
        </row>
        <row r="866">
          <cell r="D866" t="str">
            <v>AIUAIMPRE</v>
          </cell>
          <cell r="E866" t="str">
            <v>Imprevistos</v>
          </cell>
          <cell r="F866">
            <v>0</v>
          </cell>
          <cell r="I866">
            <v>0</v>
          </cell>
          <cell r="J866">
            <v>0</v>
          </cell>
          <cell r="L866">
            <v>0</v>
          </cell>
          <cell r="Z866">
            <v>0</v>
          </cell>
        </row>
        <row r="867">
          <cell r="D867" t="str">
            <v>AIUAUTILI</v>
          </cell>
          <cell r="E867" t="str">
            <v>Utilidad</v>
          </cell>
          <cell r="F867">
            <v>0</v>
          </cell>
          <cell r="I867">
            <v>0</v>
          </cell>
          <cell r="J867">
            <v>0</v>
          </cell>
          <cell r="L867">
            <v>0</v>
          </cell>
          <cell r="Z867">
            <v>0</v>
          </cell>
        </row>
        <row r="868">
          <cell r="D868" t="str">
            <v>AIUAIVAUTI</v>
          </cell>
          <cell r="E868" t="str">
            <v>IVA utilidad</v>
          </cell>
          <cell r="F868">
            <v>0</v>
          </cell>
          <cell r="I868">
            <v>0</v>
          </cell>
          <cell r="J868">
            <v>0</v>
          </cell>
          <cell r="L868">
            <v>0</v>
          </cell>
          <cell r="Z868">
            <v>0</v>
          </cell>
        </row>
        <row r="870">
          <cell r="D870" t="str">
            <v>ANSCSC114</v>
          </cell>
          <cell r="E870" t="str">
            <v xml:space="preserve">Suministro Tuberia Concreto TCS-C1 Ø 14" </v>
          </cell>
          <cell r="G870" t="str">
            <v>UN.</v>
          </cell>
          <cell r="H870" t="str">
            <v>Ml</v>
          </cell>
          <cell r="I870">
            <v>27399</v>
          </cell>
          <cell r="K870">
            <v>0</v>
          </cell>
          <cell r="L870">
            <v>0</v>
          </cell>
          <cell r="N870">
            <v>27399</v>
          </cell>
          <cell r="O870">
            <v>0</v>
          </cell>
          <cell r="P870">
            <v>0</v>
          </cell>
          <cell r="Q870">
            <v>0</v>
          </cell>
          <cell r="X870">
            <v>0</v>
          </cell>
          <cell r="Y870" t="str">
            <v>Ml</v>
          </cell>
          <cell r="Z870" t="e">
            <v>#N/A</v>
          </cell>
          <cell r="AA870" t="e">
            <v>#N/A</v>
          </cell>
          <cell r="AB870">
            <v>0</v>
          </cell>
          <cell r="AC870">
            <v>0</v>
          </cell>
        </row>
        <row r="872">
          <cell r="D872" t="str">
            <v>CODIGO</v>
          </cell>
          <cell r="E872" t="str">
            <v>DESCRIPCION</v>
          </cell>
          <cell r="F872" t="str">
            <v>UN</v>
          </cell>
          <cell r="G872" t="str">
            <v>CANT</v>
          </cell>
          <cell r="H872" t="str">
            <v>V/UNIT.</v>
          </cell>
          <cell r="I872" t="str">
            <v>V/TOTAL</v>
          </cell>
          <cell r="K872" t="str">
            <v>CANT TOTAL</v>
          </cell>
          <cell r="L872" t="str">
            <v>Vr TOTAL</v>
          </cell>
          <cell r="Y872" t="str">
            <v>CANT.</v>
          </cell>
          <cell r="Z872" t="str">
            <v>V/TOTAL</v>
          </cell>
        </row>
        <row r="873">
          <cell r="E873" t="str">
            <v>MATERIALES</v>
          </cell>
          <cell r="I873">
            <v>27399</v>
          </cell>
          <cell r="L873">
            <v>0</v>
          </cell>
          <cell r="Z873" t="e">
            <v>#N/A</v>
          </cell>
        </row>
        <row r="874">
          <cell r="D874" t="str">
            <v>MA46CSC114</v>
          </cell>
          <cell r="E874" t="str">
            <v>Tuberia concreto TCS-CL1 14</v>
          </cell>
          <cell r="F874" t="str">
            <v>ml</v>
          </cell>
          <cell r="G874">
            <v>1</v>
          </cell>
          <cell r="H874">
            <v>27398.62</v>
          </cell>
          <cell r="I874">
            <v>27399</v>
          </cell>
          <cell r="J874">
            <v>0</v>
          </cell>
          <cell r="K874">
            <v>0</v>
          </cell>
          <cell r="L874">
            <v>0</v>
          </cell>
          <cell r="Y874" t="e">
            <v>#N/A</v>
          </cell>
          <cell r="Z874" t="e">
            <v>#N/A</v>
          </cell>
        </row>
        <row r="877">
          <cell r="E877" t="str">
            <v>MANO DE OBRA</v>
          </cell>
          <cell r="I877">
            <v>0</v>
          </cell>
          <cell r="L877">
            <v>0</v>
          </cell>
          <cell r="Z877">
            <v>0</v>
          </cell>
        </row>
        <row r="880">
          <cell r="E880" t="str">
            <v>VARIOS</v>
          </cell>
          <cell r="I880">
            <v>0</v>
          </cell>
          <cell r="L880">
            <v>0</v>
          </cell>
          <cell r="Z880">
            <v>0</v>
          </cell>
        </row>
        <row r="882">
          <cell r="E882" t="str">
            <v>SUBTOTAL</v>
          </cell>
          <cell r="I882">
            <v>27399</v>
          </cell>
          <cell r="L882">
            <v>0</v>
          </cell>
          <cell r="Z882" t="e">
            <v>#N/A</v>
          </cell>
        </row>
        <row r="883">
          <cell r="E883" t="str">
            <v>A.I.U</v>
          </cell>
          <cell r="I883">
            <v>0</v>
          </cell>
          <cell r="L883">
            <v>0</v>
          </cell>
          <cell r="Z883">
            <v>0</v>
          </cell>
        </row>
        <row r="884">
          <cell r="D884" t="str">
            <v>AIUAADMON</v>
          </cell>
          <cell r="E884" t="str">
            <v>Admon</v>
          </cell>
          <cell r="F884">
            <v>0</v>
          </cell>
          <cell r="I884">
            <v>0</v>
          </cell>
          <cell r="J884">
            <v>0</v>
          </cell>
          <cell r="L884">
            <v>0</v>
          </cell>
          <cell r="Z884">
            <v>0</v>
          </cell>
        </row>
        <row r="885">
          <cell r="D885" t="str">
            <v>AIUAIMPRE</v>
          </cell>
          <cell r="E885" t="str">
            <v>Imprevistos</v>
          </cell>
          <cell r="F885">
            <v>0</v>
          </cell>
          <cell r="I885">
            <v>0</v>
          </cell>
          <cell r="J885">
            <v>0</v>
          </cell>
          <cell r="L885">
            <v>0</v>
          </cell>
          <cell r="Z885">
            <v>0</v>
          </cell>
        </row>
        <row r="886">
          <cell r="D886" t="str">
            <v>AIUAUTILI</v>
          </cell>
          <cell r="E886" t="str">
            <v>Utilidad</v>
          </cell>
          <cell r="F886">
            <v>0</v>
          </cell>
          <cell r="I886">
            <v>0</v>
          </cell>
          <cell r="J886">
            <v>0</v>
          </cell>
          <cell r="L886">
            <v>0</v>
          </cell>
          <cell r="Z886">
            <v>0</v>
          </cell>
        </row>
        <row r="887">
          <cell r="D887" t="str">
            <v>AIUAIVAUTI</v>
          </cell>
          <cell r="E887" t="str">
            <v>IVA utilidad</v>
          </cell>
          <cell r="F887">
            <v>0</v>
          </cell>
          <cell r="I887">
            <v>0</v>
          </cell>
          <cell r="J887">
            <v>0</v>
          </cell>
          <cell r="L887">
            <v>0</v>
          </cell>
          <cell r="Z887">
            <v>0</v>
          </cell>
        </row>
        <row r="889">
          <cell r="D889" t="str">
            <v>ANSCSC116</v>
          </cell>
          <cell r="E889" t="str">
            <v xml:space="preserve">Suministro Tuberia Concreto TCS-C1 Ø 16" </v>
          </cell>
          <cell r="G889" t="str">
            <v>UN.</v>
          </cell>
          <cell r="H889" t="str">
            <v>Ml</v>
          </cell>
          <cell r="I889">
            <v>47522</v>
          </cell>
          <cell r="K889">
            <v>87.04</v>
          </cell>
          <cell r="L889">
            <v>4136314.8800000004</v>
          </cell>
          <cell r="N889">
            <v>47522</v>
          </cell>
          <cell r="O889">
            <v>0</v>
          </cell>
          <cell r="P889">
            <v>0</v>
          </cell>
          <cell r="Q889">
            <v>0</v>
          </cell>
          <cell r="X889">
            <v>4136314.8800000004</v>
          </cell>
          <cell r="Y889" t="str">
            <v>Ml</v>
          </cell>
          <cell r="Z889" t="e">
            <v>#N/A</v>
          </cell>
          <cell r="AA889" t="e">
            <v>#N/A</v>
          </cell>
          <cell r="AB889">
            <v>0</v>
          </cell>
          <cell r="AC889">
            <v>0</v>
          </cell>
        </row>
        <row r="891">
          <cell r="D891" t="str">
            <v>CODIGO</v>
          </cell>
          <cell r="E891" t="str">
            <v>DESCRIPCION</v>
          </cell>
          <cell r="F891" t="str">
            <v>UN</v>
          </cell>
          <cell r="G891" t="str">
            <v>CANT</v>
          </cell>
          <cell r="H891" t="str">
            <v>V/UNIT.</v>
          </cell>
          <cell r="I891" t="str">
            <v>V/TOTAL</v>
          </cell>
          <cell r="K891" t="str">
            <v>CANT TOTAL</v>
          </cell>
          <cell r="L891" t="str">
            <v>Vr TOTAL</v>
          </cell>
          <cell r="Y891" t="str">
            <v>CANT.</v>
          </cell>
          <cell r="Z891" t="str">
            <v>V/TOTAL</v>
          </cell>
        </row>
        <row r="892">
          <cell r="E892" t="str">
            <v>MATERIALES</v>
          </cell>
          <cell r="I892">
            <v>47522</v>
          </cell>
          <cell r="L892">
            <v>4136314.8800000004</v>
          </cell>
          <cell r="Z892" t="e">
            <v>#N/A</v>
          </cell>
        </row>
        <row r="893">
          <cell r="D893" t="str">
            <v>MA46CSC116</v>
          </cell>
          <cell r="E893" t="str">
            <v>Tuberia concreto TCS-CL1 16</v>
          </cell>
          <cell r="F893" t="str">
            <v>ml</v>
          </cell>
          <cell r="G893">
            <v>1</v>
          </cell>
          <cell r="H893">
            <v>47522.3</v>
          </cell>
          <cell r="I893">
            <v>47522</v>
          </cell>
          <cell r="J893">
            <v>0</v>
          </cell>
          <cell r="K893">
            <v>87.04</v>
          </cell>
          <cell r="L893">
            <v>4136340.9920000006</v>
          </cell>
          <cell r="Y893" t="e">
            <v>#N/A</v>
          </cell>
          <cell r="Z893" t="e">
            <v>#N/A</v>
          </cell>
        </row>
        <row r="896">
          <cell r="E896" t="str">
            <v>MANO DE OBRA</v>
          </cell>
          <cell r="I896">
            <v>0</v>
          </cell>
          <cell r="L896">
            <v>0</v>
          </cell>
          <cell r="Z896">
            <v>0</v>
          </cell>
        </row>
        <row r="899">
          <cell r="E899" t="str">
            <v>VARIOS</v>
          </cell>
          <cell r="I899">
            <v>0</v>
          </cell>
          <cell r="L899">
            <v>0</v>
          </cell>
          <cell r="Z899">
            <v>0</v>
          </cell>
        </row>
        <row r="901">
          <cell r="E901" t="str">
            <v>SUBTOTAL</v>
          </cell>
          <cell r="I901">
            <v>47522</v>
          </cell>
          <cell r="L901">
            <v>4136314.8800000004</v>
          </cell>
          <cell r="Z901" t="e">
            <v>#N/A</v>
          </cell>
        </row>
        <row r="902">
          <cell r="E902" t="str">
            <v>A.I.U</v>
          </cell>
          <cell r="I902">
            <v>0</v>
          </cell>
          <cell r="L902">
            <v>0</v>
          </cell>
          <cell r="Z902">
            <v>0</v>
          </cell>
        </row>
        <row r="903">
          <cell r="D903" t="str">
            <v>AIUAADMON</v>
          </cell>
          <cell r="E903" t="str">
            <v>Admon</v>
          </cell>
          <cell r="F903">
            <v>0</v>
          </cell>
          <cell r="I903">
            <v>0</v>
          </cell>
          <cell r="J903">
            <v>0</v>
          </cell>
          <cell r="L903">
            <v>0</v>
          </cell>
          <cell r="Z903">
            <v>0</v>
          </cell>
        </row>
        <row r="904">
          <cell r="D904" t="str">
            <v>AIUAIMPRE</v>
          </cell>
          <cell r="E904" t="str">
            <v>Imprevistos</v>
          </cell>
          <cell r="F904">
            <v>0</v>
          </cell>
          <cell r="I904">
            <v>0</v>
          </cell>
          <cell r="J904">
            <v>0</v>
          </cell>
          <cell r="L904">
            <v>0</v>
          </cell>
          <cell r="Z904">
            <v>0</v>
          </cell>
        </row>
        <row r="905">
          <cell r="D905" t="str">
            <v>AIUAUTILI</v>
          </cell>
          <cell r="E905" t="str">
            <v>Utilidad</v>
          </cell>
          <cell r="F905">
            <v>0</v>
          </cell>
          <cell r="I905">
            <v>0</v>
          </cell>
          <cell r="J905">
            <v>0</v>
          </cell>
          <cell r="L905">
            <v>0</v>
          </cell>
          <cell r="Z905">
            <v>0</v>
          </cell>
        </row>
        <row r="906">
          <cell r="D906" t="str">
            <v>AIUAIVAUTI</v>
          </cell>
          <cell r="E906" t="str">
            <v>IVA utilidad</v>
          </cell>
          <cell r="F906">
            <v>0</v>
          </cell>
          <cell r="I906">
            <v>0</v>
          </cell>
          <cell r="J906">
            <v>0</v>
          </cell>
          <cell r="L906">
            <v>0</v>
          </cell>
          <cell r="Z906">
            <v>0</v>
          </cell>
        </row>
        <row r="908">
          <cell r="D908" t="str">
            <v>ANSCSC118</v>
          </cell>
          <cell r="E908" t="str">
            <v xml:space="preserve">Suministro Tuberia Concreto TCS-C1 Ø 18" </v>
          </cell>
          <cell r="G908" t="str">
            <v>UN.</v>
          </cell>
          <cell r="H908" t="str">
            <v>Ml</v>
          </cell>
          <cell r="I908">
            <v>67582</v>
          </cell>
          <cell r="K908">
            <v>0</v>
          </cell>
          <cell r="L908">
            <v>0</v>
          </cell>
          <cell r="N908">
            <v>67582</v>
          </cell>
          <cell r="O908">
            <v>0</v>
          </cell>
          <cell r="P908">
            <v>0</v>
          </cell>
          <cell r="Q908">
            <v>0</v>
          </cell>
          <cell r="X908">
            <v>0</v>
          </cell>
          <cell r="Y908" t="str">
            <v>Ml</v>
          </cell>
          <cell r="Z908" t="e">
            <v>#N/A</v>
          </cell>
          <cell r="AA908" t="e">
            <v>#N/A</v>
          </cell>
          <cell r="AB908">
            <v>0</v>
          </cell>
          <cell r="AC908">
            <v>0</v>
          </cell>
        </row>
        <row r="910">
          <cell r="D910" t="str">
            <v>CODIGO</v>
          </cell>
          <cell r="E910" t="str">
            <v>DESCRIPCION</v>
          </cell>
          <cell r="F910" t="str">
            <v>UN</v>
          </cell>
          <cell r="G910" t="str">
            <v>CANT</v>
          </cell>
          <cell r="H910" t="str">
            <v>V/UNIT.</v>
          </cell>
          <cell r="I910" t="str">
            <v>V/TOTAL</v>
          </cell>
          <cell r="K910" t="str">
            <v>CANT TOTAL</v>
          </cell>
          <cell r="L910" t="str">
            <v>Vr TOTAL</v>
          </cell>
          <cell r="Y910" t="str">
            <v>CANT.</v>
          </cell>
          <cell r="Z910" t="str">
            <v>V/TOTAL</v>
          </cell>
        </row>
        <row r="911">
          <cell r="E911" t="str">
            <v>MATERIALES</v>
          </cell>
          <cell r="I911">
            <v>67582</v>
          </cell>
          <cell r="L911">
            <v>0</v>
          </cell>
          <cell r="Z911" t="e">
            <v>#N/A</v>
          </cell>
        </row>
        <row r="912">
          <cell r="D912" t="str">
            <v>MA46CSC118</v>
          </cell>
          <cell r="E912" t="str">
            <v>Tuberia concreto TCS-CL1 18</v>
          </cell>
          <cell r="F912" t="str">
            <v>ml</v>
          </cell>
          <cell r="G912">
            <v>1</v>
          </cell>
          <cell r="H912">
            <v>67581.600000000006</v>
          </cell>
          <cell r="I912">
            <v>67582</v>
          </cell>
          <cell r="J912">
            <v>0</v>
          </cell>
          <cell r="K912">
            <v>0</v>
          </cell>
          <cell r="L912">
            <v>0</v>
          </cell>
          <cell r="Y912" t="e">
            <v>#N/A</v>
          </cell>
          <cell r="Z912" t="e">
            <v>#N/A</v>
          </cell>
        </row>
        <row r="915">
          <cell r="E915" t="str">
            <v>MANO DE OBRA</v>
          </cell>
          <cell r="I915">
            <v>0</v>
          </cell>
          <cell r="L915">
            <v>0</v>
          </cell>
          <cell r="Z915">
            <v>0</v>
          </cell>
        </row>
        <row r="918">
          <cell r="E918" t="str">
            <v>VARIOS</v>
          </cell>
          <cell r="I918">
            <v>0</v>
          </cell>
          <cell r="L918">
            <v>0</v>
          </cell>
          <cell r="Z918">
            <v>0</v>
          </cell>
        </row>
        <row r="920">
          <cell r="E920" t="str">
            <v>SUBTOTAL</v>
          </cell>
          <cell r="I920">
            <v>67582</v>
          </cell>
          <cell r="L920">
            <v>0</v>
          </cell>
          <cell r="Z920" t="e">
            <v>#N/A</v>
          </cell>
        </row>
        <row r="921">
          <cell r="E921" t="str">
            <v>A.I.U</v>
          </cell>
          <cell r="I921">
            <v>0</v>
          </cell>
          <cell r="L921">
            <v>0</v>
          </cell>
          <cell r="Z921">
            <v>0</v>
          </cell>
        </row>
        <row r="922">
          <cell r="D922" t="str">
            <v>AIUAADMON</v>
          </cell>
          <cell r="E922" t="str">
            <v>Admon</v>
          </cell>
          <cell r="F922">
            <v>0</v>
          </cell>
          <cell r="I922">
            <v>0</v>
          </cell>
          <cell r="J922">
            <v>0</v>
          </cell>
          <cell r="L922">
            <v>0</v>
          </cell>
          <cell r="Z922">
            <v>0</v>
          </cell>
        </row>
        <row r="923">
          <cell r="D923" t="str">
            <v>AIUAIMPRE</v>
          </cell>
          <cell r="E923" t="str">
            <v>Imprevistos</v>
          </cell>
          <cell r="F923">
            <v>0</v>
          </cell>
          <cell r="I923">
            <v>0</v>
          </cell>
          <cell r="J923">
            <v>0</v>
          </cell>
          <cell r="L923">
            <v>0</v>
          </cell>
          <cell r="Z923">
            <v>0</v>
          </cell>
        </row>
        <row r="924">
          <cell r="D924" t="str">
            <v>AIUAUTILI</v>
          </cell>
          <cell r="E924" t="str">
            <v>Utilidad</v>
          </cell>
          <cell r="F924">
            <v>0</v>
          </cell>
          <cell r="I924">
            <v>0</v>
          </cell>
          <cell r="J924">
            <v>0</v>
          </cell>
          <cell r="L924">
            <v>0</v>
          </cell>
          <cell r="Z924">
            <v>0</v>
          </cell>
        </row>
        <row r="925">
          <cell r="D925" t="str">
            <v>AIUAIVAUTI</v>
          </cell>
          <cell r="E925" t="str">
            <v>IVA utilidad</v>
          </cell>
          <cell r="F925">
            <v>0</v>
          </cell>
          <cell r="I925">
            <v>0</v>
          </cell>
          <cell r="J925">
            <v>0</v>
          </cell>
          <cell r="L925">
            <v>0</v>
          </cell>
          <cell r="Z925">
            <v>0</v>
          </cell>
        </row>
        <row r="927">
          <cell r="D927" t="str">
            <v>ANSCSC120</v>
          </cell>
          <cell r="E927" t="str">
            <v xml:space="preserve">Suministro Tuberia Concreto TCS-C1 Ø 20" </v>
          </cell>
          <cell r="G927" t="str">
            <v>UN.</v>
          </cell>
          <cell r="H927" t="str">
            <v>Ml</v>
          </cell>
          <cell r="I927">
            <v>60761</v>
          </cell>
          <cell r="K927">
            <v>0</v>
          </cell>
          <cell r="L927">
            <v>0</v>
          </cell>
          <cell r="N927">
            <v>60761</v>
          </cell>
          <cell r="O927">
            <v>0</v>
          </cell>
          <cell r="P927">
            <v>0</v>
          </cell>
          <cell r="Q927">
            <v>0</v>
          </cell>
          <cell r="X927">
            <v>0</v>
          </cell>
          <cell r="Y927" t="str">
            <v>Ml</v>
          </cell>
          <cell r="Z927" t="e">
            <v>#N/A</v>
          </cell>
          <cell r="AA927" t="e">
            <v>#N/A</v>
          </cell>
          <cell r="AB927">
            <v>0</v>
          </cell>
          <cell r="AC927">
            <v>0</v>
          </cell>
        </row>
        <row r="929">
          <cell r="D929" t="str">
            <v>CODIGO</v>
          </cell>
          <cell r="E929" t="str">
            <v>DESCRIPCION</v>
          </cell>
          <cell r="F929" t="str">
            <v>UN</v>
          </cell>
          <cell r="G929" t="str">
            <v>CANT</v>
          </cell>
          <cell r="H929" t="str">
            <v>V/UNIT.</v>
          </cell>
          <cell r="I929" t="str">
            <v>V/TOTAL</v>
          </cell>
          <cell r="K929" t="str">
            <v>CANT TOTAL</v>
          </cell>
          <cell r="L929" t="str">
            <v>Vr TOTAL</v>
          </cell>
          <cell r="Y929" t="str">
            <v>CANT.</v>
          </cell>
          <cell r="Z929" t="str">
            <v>V/TOTAL</v>
          </cell>
        </row>
        <row r="930">
          <cell r="E930" t="str">
            <v>MATERIALES</v>
          </cell>
          <cell r="I930">
            <v>60761</v>
          </cell>
          <cell r="L930">
            <v>0</v>
          </cell>
          <cell r="Z930" t="e">
            <v>#N/A</v>
          </cell>
        </row>
        <row r="931">
          <cell r="D931" t="str">
            <v>MA46CSC120</v>
          </cell>
          <cell r="E931" t="str">
            <v>Tuberia concreto TCS-C1 20</v>
          </cell>
          <cell r="F931" t="str">
            <v>ml</v>
          </cell>
          <cell r="G931">
            <v>1</v>
          </cell>
          <cell r="H931">
            <v>60760.800000000003</v>
          </cell>
          <cell r="I931">
            <v>60761</v>
          </cell>
          <cell r="J931">
            <v>0</v>
          </cell>
          <cell r="K931">
            <v>0</v>
          </cell>
          <cell r="L931">
            <v>0</v>
          </cell>
          <cell r="Y931" t="e">
            <v>#N/A</v>
          </cell>
          <cell r="Z931" t="e">
            <v>#N/A</v>
          </cell>
        </row>
        <row r="934">
          <cell r="E934" t="str">
            <v>MANO DE OBRA</v>
          </cell>
          <cell r="I934">
            <v>0</v>
          </cell>
          <cell r="L934">
            <v>0</v>
          </cell>
          <cell r="Z934">
            <v>0</v>
          </cell>
        </row>
        <row r="937">
          <cell r="E937" t="str">
            <v>VARIOS</v>
          </cell>
          <cell r="I937">
            <v>0</v>
          </cell>
          <cell r="L937">
            <v>0</v>
          </cell>
          <cell r="Z937">
            <v>0</v>
          </cell>
        </row>
        <row r="939">
          <cell r="E939" t="str">
            <v>SUBTOTAL</v>
          </cell>
          <cell r="I939">
            <v>60761</v>
          </cell>
          <cell r="L939">
            <v>0</v>
          </cell>
          <cell r="Z939" t="e">
            <v>#N/A</v>
          </cell>
        </row>
        <row r="940">
          <cell r="E940" t="str">
            <v>A.I.U</v>
          </cell>
          <cell r="I940">
            <v>0</v>
          </cell>
          <cell r="L940">
            <v>0</v>
          </cell>
          <cell r="Z940">
            <v>0</v>
          </cell>
        </row>
        <row r="941">
          <cell r="D941" t="str">
            <v>AIUAADMON</v>
          </cell>
          <cell r="E941" t="str">
            <v>Admon</v>
          </cell>
          <cell r="F941">
            <v>0</v>
          </cell>
          <cell r="I941">
            <v>0</v>
          </cell>
          <cell r="J941">
            <v>0</v>
          </cell>
          <cell r="L941">
            <v>0</v>
          </cell>
          <cell r="Z941">
            <v>0</v>
          </cell>
        </row>
        <row r="942">
          <cell r="D942" t="str">
            <v>AIUAIMPRE</v>
          </cell>
          <cell r="E942" t="str">
            <v>Imprevistos</v>
          </cell>
          <cell r="F942">
            <v>0</v>
          </cell>
          <cell r="I942">
            <v>0</v>
          </cell>
          <cell r="J942">
            <v>0</v>
          </cell>
          <cell r="L942">
            <v>0</v>
          </cell>
          <cell r="Z942">
            <v>0</v>
          </cell>
        </row>
        <row r="943">
          <cell r="D943" t="str">
            <v>AIUAUTILI</v>
          </cell>
          <cell r="E943" t="str">
            <v>Utilidad</v>
          </cell>
          <cell r="F943">
            <v>0</v>
          </cell>
          <cell r="I943">
            <v>0</v>
          </cell>
          <cell r="J943">
            <v>0</v>
          </cell>
          <cell r="L943">
            <v>0</v>
          </cell>
          <cell r="Z943">
            <v>0</v>
          </cell>
        </row>
        <row r="944">
          <cell r="D944" t="str">
            <v>AIUAIVAUTI</v>
          </cell>
          <cell r="E944" t="str">
            <v>IVA utilidad</v>
          </cell>
          <cell r="F944">
            <v>0</v>
          </cell>
          <cell r="I944">
            <v>0</v>
          </cell>
          <cell r="J944">
            <v>0</v>
          </cell>
          <cell r="L944">
            <v>0</v>
          </cell>
          <cell r="Z944">
            <v>0</v>
          </cell>
        </row>
        <row r="946">
          <cell r="E946" t="str">
            <v>ITEM</v>
          </cell>
        </row>
        <row r="947">
          <cell r="D947" t="str">
            <v>ANSTF12</v>
          </cell>
          <cell r="E947" t="str">
            <v xml:space="preserve">Suministro Tuberia Flexible  PS 57 Ø 12" </v>
          </cell>
          <cell r="G947" t="str">
            <v>UN.</v>
          </cell>
          <cell r="H947" t="str">
            <v>Ml</v>
          </cell>
          <cell r="I947">
            <v>28400</v>
          </cell>
          <cell r="K947">
            <v>1173</v>
          </cell>
          <cell r="L947">
            <v>33313200</v>
          </cell>
          <cell r="N947">
            <v>28400</v>
          </cell>
          <cell r="O947">
            <v>0</v>
          </cell>
          <cell r="P947">
            <v>0</v>
          </cell>
          <cell r="Q947">
            <v>0</v>
          </cell>
          <cell r="X947">
            <v>33313200</v>
          </cell>
          <cell r="Y947" t="str">
            <v>Ml</v>
          </cell>
          <cell r="Z947" t="e">
            <v>#N/A</v>
          </cell>
          <cell r="AA947" t="e">
            <v>#N/A</v>
          </cell>
          <cell r="AB947">
            <v>0</v>
          </cell>
          <cell r="AC947">
            <v>0</v>
          </cell>
        </row>
        <row r="949">
          <cell r="D949" t="str">
            <v>CODIGO</v>
          </cell>
          <cell r="E949" t="str">
            <v>DESCRIPCION</v>
          </cell>
          <cell r="F949" t="str">
            <v>UN</v>
          </cell>
          <cell r="G949" t="str">
            <v>CANT</v>
          </cell>
          <cell r="H949" t="str">
            <v>V/UNIT.</v>
          </cell>
          <cell r="I949" t="str">
            <v>V/TOTAL</v>
          </cell>
          <cell r="K949" t="str">
            <v>CANT TOTAL</v>
          </cell>
          <cell r="L949" t="str">
            <v>Vr TOTAL</v>
          </cell>
          <cell r="Y949" t="str">
            <v>CANT.</v>
          </cell>
          <cell r="Z949" t="str">
            <v>V/TOTAL</v>
          </cell>
        </row>
        <row r="950">
          <cell r="E950" t="str">
            <v>MATERIALES</v>
          </cell>
          <cell r="I950">
            <v>28400</v>
          </cell>
          <cell r="L950">
            <v>33313200</v>
          </cell>
          <cell r="Z950" t="e">
            <v>#N/A</v>
          </cell>
        </row>
        <row r="951">
          <cell r="D951" t="str">
            <v>MA44TF12</v>
          </cell>
          <cell r="E951" t="str">
            <v>Tuberia Flexible PS 57 12 "</v>
          </cell>
          <cell r="F951" t="str">
            <v>Ml</v>
          </cell>
          <cell r="G951">
            <v>1</v>
          </cell>
          <cell r="H951">
            <v>28400</v>
          </cell>
          <cell r="I951">
            <v>28400</v>
          </cell>
          <cell r="J951">
            <v>0</v>
          </cell>
          <cell r="K951">
            <v>1173</v>
          </cell>
          <cell r="L951">
            <v>33313200</v>
          </cell>
          <cell r="Y951" t="e">
            <v>#N/A</v>
          </cell>
          <cell r="Z951" t="e">
            <v>#N/A</v>
          </cell>
        </row>
        <row r="952">
          <cell r="I952">
            <v>0</v>
          </cell>
          <cell r="J952">
            <v>0</v>
          </cell>
          <cell r="K952">
            <v>0</v>
          </cell>
          <cell r="L952">
            <v>0</v>
          </cell>
          <cell r="Y952">
            <v>0</v>
          </cell>
          <cell r="Z952">
            <v>0</v>
          </cell>
        </row>
        <row r="953">
          <cell r="I953">
            <v>0</v>
          </cell>
          <cell r="J953">
            <v>0</v>
          </cell>
          <cell r="K953">
            <v>0</v>
          </cell>
          <cell r="L953">
            <v>0</v>
          </cell>
          <cell r="Y953">
            <v>0</v>
          </cell>
          <cell r="Z953">
            <v>0</v>
          </cell>
        </row>
        <row r="955">
          <cell r="E955" t="str">
            <v>MANO DE OBRA</v>
          </cell>
          <cell r="I955">
            <v>0</v>
          </cell>
          <cell r="L955">
            <v>0</v>
          </cell>
          <cell r="Z955">
            <v>0</v>
          </cell>
        </row>
        <row r="956">
          <cell r="I956">
            <v>0</v>
          </cell>
          <cell r="J956">
            <v>0</v>
          </cell>
          <cell r="K956">
            <v>0</v>
          </cell>
          <cell r="L956">
            <v>0</v>
          </cell>
          <cell r="Y956">
            <v>0</v>
          </cell>
          <cell r="Z956">
            <v>0</v>
          </cell>
        </row>
        <row r="958">
          <cell r="E958" t="str">
            <v>VARIOS</v>
          </cell>
          <cell r="I958">
            <v>0</v>
          </cell>
          <cell r="L958">
            <v>0</v>
          </cell>
          <cell r="Z958">
            <v>0</v>
          </cell>
        </row>
        <row r="959">
          <cell r="I959">
            <v>0</v>
          </cell>
          <cell r="J959">
            <v>0</v>
          </cell>
          <cell r="K959">
            <v>0</v>
          </cell>
          <cell r="L959">
            <v>0</v>
          </cell>
          <cell r="Y959">
            <v>0</v>
          </cell>
          <cell r="Z959">
            <v>0</v>
          </cell>
        </row>
        <row r="961">
          <cell r="E961" t="str">
            <v>SUBTOTAL</v>
          </cell>
          <cell r="I961">
            <v>28400</v>
          </cell>
          <cell r="L961">
            <v>33313200</v>
          </cell>
          <cell r="Z961" t="e">
            <v>#N/A</v>
          </cell>
        </row>
        <row r="962">
          <cell r="E962" t="str">
            <v>A.I.U</v>
          </cell>
          <cell r="I962">
            <v>0</v>
          </cell>
          <cell r="L962">
            <v>0</v>
          </cell>
          <cell r="Z962">
            <v>0</v>
          </cell>
        </row>
        <row r="963">
          <cell r="D963" t="str">
            <v>AIUAADMON</v>
          </cell>
          <cell r="E963" t="str">
            <v>Admon</v>
          </cell>
          <cell r="F963">
            <v>0</v>
          </cell>
          <cell r="I963">
            <v>0</v>
          </cell>
          <cell r="J963">
            <v>0</v>
          </cell>
          <cell r="L963">
            <v>0</v>
          </cell>
          <cell r="Z963">
            <v>0</v>
          </cell>
        </row>
        <row r="964">
          <cell r="D964" t="str">
            <v>AIUAIMPRE</v>
          </cell>
          <cell r="E964" t="str">
            <v>Imprevistos</v>
          </cell>
          <cell r="F964">
            <v>0</v>
          </cell>
          <cell r="I964">
            <v>0</v>
          </cell>
          <cell r="J964">
            <v>0</v>
          </cell>
          <cell r="L964">
            <v>0</v>
          </cell>
          <cell r="Z964">
            <v>0</v>
          </cell>
        </row>
        <row r="965">
          <cell r="D965" t="str">
            <v>AIUAUTILI</v>
          </cell>
          <cell r="E965" t="str">
            <v>Utilidad</v>
          </cell>
          <cell r="F965">
            <v>0</v>
          </cell>
          <cell r="I965">
            <v>0</v>
          </cell>
          <cell r="J965">
            <v>0</v>
          </cell>
          <cell r="L965">
            <v>0</v>
          </cell>
          <cell r="Z965">
            <v>0</v>
          </cell>
        </row>
        <row r="966">
          <cell r="D966" t="str">
            <v>AIUAIVAUTI</v>
          </cell>
          <cell r="E966" t="str">
            <v>IVA utilidad</v>
          </cell>
          <cell r="F966">
            <v>0</v>
          </cell>
          <cell r="I966">
            <v>0</v>
          </cell>
          <cell r="J966">
            <v>0</v>
          </cell>
          <cell r="L966">
            <v>0</v>
          </cell>
          <cell r="Z966">
            <v>0</v>
          </cell>
        </row>
        <row r="968">
          <cell r="E968" t="str">
            <v>ITEM</v>
          </cell>
        </row>
        <row r="969">
          <cell r="D969" t="str">
            <v>ANSTF16</v>
          </cell>
          <cell r="E969" t="str">
            <v xml:space="preserve">Suministro Tuberia Flexible  PS 57 Ø 16" </v>
          </cell>
          <cell r="G969" t="str">
            <v>UN.</v>
          </cell>
          <cell r="H969" t="str">
            <v>Ml</v>
          </cell>
          <cell r="I969">
            <v>48350</v>
          </cell>
          <cell r="K969">
            <v>330</v>
          </cell>
          <cell r="L969">
            <v>15955500</v>
          </cell>
          <cell r="N969">
            <v>48350</v>
          </cell>
          <cell r="O969">
            <v>0</v>
          </cell>
          <cell r="P969">
            <v>0</v>
          </cell>
          <cell r="Q969">
            <v>0</v>
          </cell>
          <cell r="X969">
            <v>15955500</v>
          </cell>
          <cell r="Y969" t="str">
            <v>Ml</v>
          </cell>
          <cell r="Z969" t="e">
            <v>#N/A</v>
          </cell>
          <cell r="AA969" t="e">
            <v>#N/A</v>
          </cell>
          <cell r="AB969">
            <v>0</v>
          </cell>
          <cell r="AC969">
            <v>0</v>
          </cell>
        </row>
        <row r="971">
          <cell r="D971" t="str">
            <v>CODIGO</v>
          </cell>
          <cell r="E971" t="str">
            <v>DESCRIPCION</v>
          </cell>
          <cell r="F971" t="str">
            <v>UN</v>
          </cell>
          <cell r="G971" t="str">
            <v>CANT</v>
          </cell>
          <cell r="H971" t="str">
            <v>V/UNIT.</v>
          </cell>
          <cell r="I971" t="str">
            <v>V/TOTAL</v>
          </cell>
          <cell r="K971" t="str">
            <v>CANT TOTAL</v>
          </cell>
          <cell r="L971" t="str">
            <v>Vr TOTAL</v>
          </cell>
          <cell r="Y971" t="str">
            <v>CANT.</v>
          </cell>
          <cell r="Z971" t="str">
            <v>V/TOTAL</v>
          </cell>
        </row>
        <row r="972">
          <cell r="E972" t="str">
            <v>MATERIALES</v>
          </cell>
          <cell r="I972">
            <v>48350</v>
          </cell>
          <cell r="L972">
            <v>15955500</v>
          </cell>
          <cell r="Z972" t="e">
            <v>#N/A</v>
          </cell>
        </row>
        <row r="973">
          <cell r="D973" t="str">
            <v>MA44TF16</v>
          </cell>
          <cell r="E973" t="str">
            <v>Tuberia Flexible PS 57 16 "</v>
          </cell>
          <cell r="F973" t="str">
            <v>Ml</v>
          </cell>
          <cell r="G973">
            <v>1</v>
          </cell>
          <cell r="H973">
            <v>48350</v>
          </cell>
          <cell r="I973">
            <v>48350</v>
          </cell>
          <cell r="J973">
            <v>0</v>
          </cell>
          <cell r="K973">
            <v>330</v>
          </cell>
          <cell r="L973">
            <v>15955500</v>
          </cell>
          <cell r="Y973" t="e">
            <v>#N/A</v>
          </cell>
          <cell r="Z973" t="e">
            <v>#N/A</v>
          </cell>
        </row>
        <row r="974">
          <cell r="I974">
            <v>0</v>
          </cell>
          <cell r="J974">
            <v>0</v>
          </cell>
          <cell r="K974">
            <v>0</v>
          </cell>
          <cell r="L974">
            <v>0</v>
          </cell>
          <cell r="Y974">
            <v>0</v>
          </cell>
          <cell r="Z974">
            <v>0</v>
          </cell>
        </row>
        <row r="975">
          <cell r="I975">
            <v>0</v>
          </cell>
          <cell r="J975">
            <v>0</v>
          </cell>
          <cell r="K975">
            <v>0</v>
          </cell>
          <cell r="L975">
            <v>0</v>
          </cell>
          <cell r="Y975">
            <v>0</v>
          </cell>
          <cell r="Z975">
            <v>0</v>
          </cell>
        </row>
        <row r="977">
          <cell r="E977" t="str">
            <v>MANO DE OBRA</v>
          </cell>
          <cell r="I977">
            <v>0</v>
          </cell>
          <cell r="L977">
            <v>0</v>
          </cell>
          <cell r="Z977">
            <v>0</v>
          </cell>
        </row>
        <row r="978">
          <cell r="I978">
            <v>0</v>
          </cell>
          <cell r="J978">
            <v>0</v>
          </cell>
          <cell r="K978">
            <v>0</v>
          </cell>
          <cell r="L978">
            <v>0</v>
          </cell>
          <cell r="Y978">
            <v>0</v>
          </cell>
          <cell r="Z978">
            <v>0</v>
          </cell>
        </row>
        <row r="980">
          <cell r="E980" t="str">
            <v>VARIOS</v>
          </cell>
          <cell r="I980">
            <v>0</v>
          </cell>
          <cell r="L980">
            <v>0</v>
          </cell>
          <cell r="Z980">
            <v>0</v>
          </cell>
        </row>
        <row r="981">
          <cell r="I981">
            <v>0</v>
          </cell>
          <cell r="J981">
            <v>0</v>
          </cell>
          <cell r="K981">
            <v>0</v>
          </cell>
          <cell r="L981">
            <v>0</v>
          </cell>
          <cell r="Y981">
            <v>0</v>
          </cell>
          <cell r="Z981">
            <v>0</v>
          </cell>
        </row>
        <row r="983">
          <cell r="E983" t="str">
            <v>SUBTOTAL</v>
          </cell>
          <cell r="I983">
            <v>48350</v>
          </cell>
          <cell r="L983">
            <v>15955500</v>
          </cell>
          <cell r="Z983" t="e">
            <v>#N/A</v>
          </cell>
        </row>
        <row r="984">
          <cell r="E984" t="str">
            <v>A.I.U</v>
          </cell>
          <cell r="I984">
            <v>0</v>
          </cell>
          <cell r="L984">
            <v>0</v>
          </cell>
          <cell r="Z984">
            <v>0</v>
          </cell>
        </row>
        <row r="985">
          <cell r="D985" t="str">
            <v>AIUAADMON</v>
          </cell>
          <cell r="E985" t="str">
            <v>Admon</v>
          </cell>
          <cell r="F985">
            <v>0</v>
          </cell>
          <cell r="I985">
            <v>0</v>
          </cell>
          <cell r="J985">
            <v>0</v>
          </cell>
          <cell r="L985">
            <v>0</v>
          </cell>
          <cell r="Z985">
            <v>0</v>
          </cell>
        </row>
        <row r="986">
          <cell r="D986" t="str">
            <v>AIUAIMPRE</v>
          </cell>
          <cell r="E986" t="str">
            <v>Imprevistos</v>
          </cell>
          <cell r="F986">
            <v>0</v>
          </cell>
          <cell r="I986">
            <v>0</v>
          </cell>
          <cell r="J986">
            <v>0</v>
          </cell>
          <cell r="L986">
            <v>0</v>
          </cell>
          <cell r="Z986">
            <v>0</v>
          </cell>
        </row>
        <row r="987">
          <cell r="D987" t="str">
            <v>AIUAUTILI</v>
          </cell>
          <cell r="E987" t="str">
            <v>Utilidad</v>
          </cell>
          <cell r="F987">
            <v>0</v>
          </cell>
          <cell r="I987">
            <v>0</v>
          </cell>
          <cell r="J987">
            <v>0</v>
          </cell>
          <cell r="L987">
            <v>0</v>
          </cell>
          <cell r="Z987">
            <v>0</v>
          </cell>
        </row>
        <row r="988">
          <cell r="D988" t="str">
            <v>AIUAIVAUTI</v>
          </cell>
          <cell r="E988" t="str">
            <v>IVA utilidad</v>
          </cell>
          <cell r="F988">
            <v>0</v>
          </cell>
          <cell r="I988">
            <v>0</v>
          </cell>
          <cell r="J988">
            <v>0</v>
          </cell>
          <cell r="L988">
            <v>0</v>
          </cell>
          <cell r="Z988">
            <v>0</v>
          </cell>
        </row>
        <row r="990">
          <cell r="D990" t="str">
            <v>ANSTF18</v>
          </cell>
          <cell r="E990" t="str">
            <v xml:space="preserve">Suministro Tuberia Flexible  PS 57 Ø 18" </v>
          </cell>
          <cell r="G990" t="str">
            <v>UN.</v>
          </cell>
          <cell r="H990" t="str">
            <v>Ml</v>
          </cell>
          <cell r="I990">
            <v>56210</v>
          </cell>
          <cell r="K990">
            <v>192</v>
          </cell>
          <cell r="L990">
            <v>10792320</v>
          </cell>
          <cell r="N990">
            <v>56210</v>
          </cell>
          <cell r="O990">
            <v>0</v>
          </cell>
          <cell r="P990">
            <v>0</v>
          </cell>
          <cell r="Q990">
            <v>0</v>
          </cell>
          <cell r="X990">
            <v>10792320</v>
          </cell>
          <cell r="Y990" t="str">
            <v>Ml</v>
          </cell>
          <cell r="Z990" t="e">
            <v>#N/A</v>
          </cell>
          <cell r="AA990" t="e">
            <v>#N/A</v>
          </cell>
          <cell r="AB990">
            <v>0</v>
          </cell>
          <cell r="AC990">
            <v>0</v>
          </cell>
        </row>
        <row r="992">
          <cell r="D992" t="str">
            <v>CODIGO</v>
          </cell>
          <cell r="E992" t="str">
            <v>DESCRIPCION</v>
          </cell>
          <cell r="F992" t="str">
            <v>UN</v>
          </cell>
          <cell r="G992" t="str">
            <v>CANT</v>
          </cell>
          <cell r="H992" t="str">
            <v>V/UNIT.</v>
          </cell>
          <cell r="I992" t="str">
            <v>V/TOTAL</v>
          </cell>
          <cell r="K992" t="str">
            <v>CANT TOTAL</v>
          </cell>
          <cell r="L992" t="str">
            <v>Vr TOTAL</v>
          </cell>
          <cell r="Y992" t="str">
            <v>CANT.</v>
          </cell>
          <cell r="Z992" t="str">
            <v>V/TOTAL</v>
          </cell>
        </row>
        <row r="993">
          <cell r="E993" t="str">
            <v>MATERIALES</v>
          </cell>
          <cell r="I993">
            <v>56210</v>
          </cell>
          <cell r="L993">
            <v>10792320</v>
          </cell>
          <cell r="Z993" t="e">
            <v>#N/A</v>
          </cell>
        </row>
        <row r="994">
          <cell r="D994" t="str">
            <v>MA44TF18</v>
          </cell>
          <cell r="E994" t="str">
            <v>Tuberia Flexible PS 57 18 "</v>
          </cell>
          <cell r="F994" t="str">
            <v>Ml</v>
          </cell>
          <cell r="G994">
            <v>1</v>
          </cell>
          <cell r="H994">
            <v>56210</v>
          </cell>
          <cell r="I994">
            <v>56210</v>
          </cell>
          <cell r="J994">
            <v>0</v>
          </cell>
          <cell r="K994">
            <v>192</v>
          </cell>
          <cell r="L994">
            <v>10792320</v>
          </cell>
          <cell r="Y994" t="e">
            <v>#N/A</v>
          </cell>
          <cell r="Z994" t="e">
            <v>#N/A</v>
          </cell>
        </row>
        <row r="995">
          <cell r="I995">
            <v>0</v>
          </cell>
          <cell r="J995">
            <v>0</v>
          </cell>
          <cell r="K995">
            <v>0</v>
          </cell>
          <cell r="L995">
            <v>0</v>
          </cell>
          <cell r="Y995">
            <v>0</v>
          </cell>
          <cell r="Z995">
            <v>0</v>
          </cell>
        </row>
        <row r="996">
          <cell r="I996">
            <v>0</v>
          </cell>
          <cell r="J996">
            <v>0</v>
          </cell>
          <cell r="K996">
            <v>0</v>
          </cell>
          <cell r="L996">
            <v>0</v>
          </cell>
          <cell r="Y996">
            <v>0</v>
          </cell>
          <cell r="Z996">
            <v>0</v>
          </cell>
        </row>
        <row r="998">
          <cell r="E998" t="str">
            <v>MANO DE OBRA</v>
          </cell>
          <cell r="I998">
            <v>0</v>
          </cell>
          <cell r="L998">
            <v>0</v>
          </cell>
          <cell r="Z998">
            <v>0</v>
          </cell>
        </row>
        <row r="999">
          <cell r="I999">
            <v>0</v>
          </cell>
          <cell r="J999">
            <v>0</v>
          </cell>
          <cell r="K999">
            <v>0</v>
          </cell>
          <cell r="L999">
            <v>0</v>
          </cell>
          <cell r="Y999">
            <v>0</v>
          </cell>
          <cell r="Z999">
            <v>0</v>
          </cell>
        </row>
        <row r="1001">
          <cell r="E1001" t="str">
            <v>VARIOS</v>
          </cell>
          <cell r="I1001">
            <v>0</v>
          </cell>
          <cell r="L1001">
            <v>0</v>
          </cell>
          <cell r="Z1001">
            <v>0</v>
          </cell>
        </row>
        <row r="1002">
          <cell r="I1002">
            <v>0</v>
          </cell>
          <cell r="J1002">
            <v>0</v>
          </cell>
          <cell r="K1002">
            <v>0</v>
          </cell>
          <cell r="L1002">
            <v>0</v>
          </cell>
          <cell r="Y1002">
            <v>0</v>
          </cell>
          <cell r="Z1002">
            <v>0</v>
          </cell>
        </row>
        <row r="1004">
          <cell r="E1004" t="str">
            <v>SUBTOTAL</v>
          </cell>
          <cell r="I1004">
            <v>56210</v>
          </cell>
          <cell r="L1004">
            <v>10792320</v>
          </cell>
          <cell r="Z1004" t="e">
            <v>#N/A</v>
          </cell>
        </row>
        <row r="1005">
          <cell r="E1005" t="str">
            <v>A.I.U</v>
          </cell>
          <cell r="I1005">
            <v>0</v>
          </cell>
          <cell r="L1005">
            <v>0</v>
          </cell>
          <cell r="Z1005">
            <v>0</v>
          </cell>
        </row>
        <row r="1006">
          <cell r="D1006" t="str">
            <v>AIUAADMON</v>
          </cell>
          <cell r="E1006" t="str">
            <v>Admon</v>
          </cell>
          <cell r="F1006">
            <v>0</v>
          </cell>
          <cell r="I1006">
            <v>0</v>
          </cell>
          <cell r="J1006">
            <v>0</v>
          </cell>
          <cell r="L1006">
            <v>0</v>
          </cell>
          <cell r="Z1006">
            <v>0</v>
          </cell>
        </row>
        <row r="1007">
          <cell r="D1007" t="str">
            <v>AIUAIMPRE</v>
          </cell>
          <cell r="E1007" t="str">
            <v>Imprevistos</v>
          </cell>
          <cell r="F1007">
            <v>0</v>
          </cell>
          <cell r="I1007">
            <v>0</v>
          </cell>
          <cell r="J1007">
            <v>0</v>
          </cell>
          <cell r="L1007">
            <v>0</v>
          </cell>
          <cell r="Z1007">
            <v>0</v>
          </cell>
        </row>
        <row r="1008">
          <cell r="D1008" t="str">
            <v>AIUAUTILI</v>
          </cell>
          <cell r="E1008" t="str">
            <v>Utilidad</v>
          </cell>
          <cell r="F1008">
            <v>0</v>
          </cell>
          <cell r="I1008">
            <v>0</v>
          </cell>
          <cell r="J1008">
            <v>0</v>
          </cell>
          <cell r="L1008">
            <v>0</v>
          </cell>
          <cell r="Z1008">
            <v>0</v>
          </cell>
        </row>
        <row r="1009">
          <cell r="D1009" t="str">
            <v>AIUAIVAUTI</v>
          </cell>
          <cell r="E1009" t="str">
            <v>IVA utilidad</v>
          </cell>
          <cell r="F1009">
            <v>0</v>
          </cell>
          <cell r="I1009">
            <v>0</v>
          </cell>
          <cell r="J1009">
            <v>0</v>
          </cell>
          <cell r="L1009">
            <v>0</v>
          </cell>
          <cell r="Z1009">
            <v>0</v>
          </cell>
        </row>
        <row r="1011">
          <cell r="D1011" t="str">
            <v>ANSTF20</v>
          </cell>
          <cell r="E1011" t="str">
            <v xml:space="preserve">Suministro Tuberia Flexible  PS 57 Ø 20" </v>
          </cell>
          <cell r="G1011" t="str">
            <v>UN.</v>
          </cell>
          <cell r="H1011" t="str">
            <v>Ml</v>
          </cell>
          <cell r="I1011">
            <v>86450</v>
          </cell>
          <cell r="K1011">
            <v>0</v>
          </cell>
          <cell r="L1011">
            <v>0</v>
          </cell>
          <cell r="N1011">
            <v>86450</v>
          </cell>
          <cell r="O1011">
            <v>0</v>
          </cell>
          <cell r="P1011">
            <v>0</v>
          </cell>
          <cell r="Q1011">
            <v>0</v>
          </cell>
          <cell r="X1011">
            <v>0</v>
          </cell>
          <cell r="Y1011" t="str">
            <v>Ml</v>
          </cell>
          <cell r="Z1011" t="e">
            <v>#N/A</v>
          </cell>
          <cell r="AA1011" t="e">
            <v>#N/A</v>
          </cell>
          <cell r="AB1011">
            <v>0</v>
          </cell>
          <cell r="AC1011">
            <v>0</v>
          </cell>
        </row>
        <row r="1013">
          <cell r="D1013" t="str">
            <v>CODIGO</v>
          </cell>
          <cell r="E1013" t="str">
            <v>DESCRIPCION</v>
          </cell>
          <cell r="F1013" t="str">
            <v>UN</v>
          </cell>
          <cell r="G1013" t="str">
            <v>CANT</v>
          </cell>
          <cell r="H1013" t="str">
            <v>V/UNIT.</v>
          </cell>
          <cell r="I1013" t="str">
            <v>V/TOTAL</v>
          </cell>
          <cell r="K1013" t="str">
            <v>CANT TOTAL</v>
          </cell>
          <cell r="L1013" t="str">
            <v>Vr TOTAL</v>
          </cell>
          <cell r="Y1013" t="str">
            <v>CANT.</v>
          </cell>
          <cell r="Z1013" t="str">
            <v>V/TOTAL</v>
          </cell>
        </row>
        <row r="1014">
          <cell r="E1014" t="str">
            <v>MATERIALES</v>
          </cell>
          <cell r="I1014">
            <v>86450</v>
          </cell>
          <cell r="L1014">
            <v>0</v>
          </cell>
          <cell r="Z1014" t="e">
            <v>#N/A</v>
          </cell>
        </row>
        <row r="1015">
          <cell r="D1015" t="str">
            <v>MA44TF20</v>
          </cell>
          <cell r="E1015" t="str">
            <v>Tuberia Flexible PS 57 20 "</v>
          </cell>
          <cell r="F1015" t="str">
            <v>Ml</v>
          </cell>
          <cell r="G1015">
            <v>1</v>
          </cell>
          <cell r="H1015">
            <v>86450</v>
          </cell>
          <cell r="I1015">
            <v>86450</v>
          </cell>
          <cell r="J1015">
            <v>0</v>
          </cell>
          <cell r="K1015">
            <v>0</v>
          </cell>
          <cell r="L1015">
            <v>0</v>
          </cell>
          <cell r="Y1015" t="e">
            <v>#N/A</v>
          </cell>
          <cell r="Z1015" t="e">
            <v>#N/A</v>
          </cell>
        </row>
        <row r="1016">
          <cell r="I1016">
            <v>0</v>
          </cell>
          <cell r="J1016">
            <v>0</v>
          </cell>
          <cell r="K1016">
            <v>0</v>
          </cell>
          <cell r="L1016">
            <v>0</v>
          </cell>
          <cell r="Y1016">
            <v>0</v>
          </cell>
          <cell r="Z1016">
            <v>0</v>
          </cell>
        </row>
        <row r="1017">
          <cell r="I1017">
            <v>0</v>
          </cell>
          <cell r="J1017">
            <v>0</v>
          </cell>
          <cell r="K1017">
            <v>0</v>
          </cell>
          <cell r="L1017">
            <v>0</v>
          </cell>
          <cell r="Y1017">
            <v>0</v>
          </cell>
          <cell r="Z1017">
            <v>0</v>
          </cell>
        </row>
        <row r="1019">
          <cell r="E1019" t="str">
            <v>MANO DE OBRA</v>
          </cell>
          <cell r="I1019">
            <v>0</v>
          </cell>
          <cell r="L1019">
            <v>0</v>
          </cell>
          <cell r="Z1019">
            <v>0</v>
          </cell>
        </row>
        <row r="1020">
          <cell r="I1020">
            <v>0</v>
          </cell>
          <cell r="J1020">
            <v>0</v>
          </cell>
          <cell r="K1020">
            <v>0</v>
          </cell>
          <cell r="L1020">
            <v>0</v>
          </cell>
          <cell r="Y1020">
            <v>0</v>
          </cell>
          <cell r="Z1020">
            <v>0</v>
          </cell>
        </row>
        <row r="1022">
          <cell r="E1022" t="str">
            <v>VARIOS</v>
          </cell>
          <cell r="I1022">
            <v>0</v>
          </cell>
          <cell r="L1022">
            <v>0</v>
          </cell>
          <cell r="Z1022">
            <v>0</v>
          </cell>
        </row>
        <row r="1023">
          <cell r="I1023">
            <v>0</v>
          </cell>
          <cell r="J1023">
            <v>0</v>
          </cell>
          <cell r="K1023">
            <v>0</v>
          </cell>
          <cell r="L1023">
            <v>0</v>
          </cell>
          <cell r="Y1023">
            <v>0</v>
          </cell>
          <cell r="Z1023">
            <v>0</v>
          </cell>
        </row>
        <row r="1025">
          <cell r="E1025" t="str">
            <v>SUBTOTAL</v>
          </cell>
          <cell r="I1025">
            <v>86450</v>
          </cell>
          <cell r="L1025">
            <v>0</v>
          </cell>
          <cell r="Z1025" t="e">
            <v>#N/A</v>
          </cell>
        </row>
        <row r="1026">
          <cell r="E1026" t="str">
            <v>A.I.U</v>
          </cell>
          <cell r="I1026">
            <v>0</v>
          </cell>
          <cell r="L1026">
            <v>0</v>
          </cell>
          <cell r="Z1026">
            <v>0</v>
          </cell>
        </row>
        <row r="1027">
          <cell r="D1027" t="str">
            <v>AIUAADMON</v>
          </cell>
          <cell r="E1027" t="str">
            <v>Admon</v>
          </cell>
          <cell r="F1027">
            <v>0</v>
          </cell>
          <cell r="I1027">
            <v>0</v>
          </cell>
          <cell r="J1027">
            <v>0</v>
          </cell>
          <cell r="L1027">
            <v>0</v>
          </cell>
          <cell r="Z1027">
            <v>0</v>
          </cell>
        </row>
        <row r="1028">
          <cell r="D1028" t="str">
            <v>AIUAIMPRE</v>
          </cell>
          <cell r="E1028" t="str">
            <v>Imprevistos</v>
          </cell>
          <cell r="F1028">
            <v>0</v>
          </cell>
          <cell r="I1028">
            <v>0</v>
          </cell>
          <cell r="J1028">
            <v>0</v>
          </cell>
          <cell r="L1028">
            <v>0</v>
          </cell>
          <cell r="Z1028">
            <v>0</v>
          </cell>
        </row>
        <row r="1029">
          <cell r="D1029" t="str">
            <v>AIUAUTILI</v>
          </cell>
          <cell r="E1029" t="str">
            <v>Utilidad</v>
          </cell>
          <cell r="F1029">
            <v>0</v>
          </cell>
          <cell r="I1029">
            <v>0</v>
          </cell>
          <cell r="J1029">
            <v>0</v>
          </cell>
          <cell r="L1029">
            <v>0</v>
          </cell>
          <cell r="Z1029">
            <v>0</v>
          </cell>
        </row>
        <row r="1030">
          <cell r="D1030" t="str">
            <v>AIUAIVAUTI</v>
          </cell>
          <cell r="E1030" t="str">
            <v>IVA utilidad</v>
          </cell>
          <cell r="F1030">
            <v>0</v>
          </cell>
          <cell r="I1030">
            <v>0</v>
          </cell>
          <cell r="J1030">
            <v>0</v>
          </cell>
          <cell r="L1030">
            <v>0</v>
          </cell>
          <cell r="Z1030">
            <v>0</v>
          </cell>
        </row>
        <row r="1032">
          <cell r="E1032" t="str">
            <v>ITEM</v>
          </cell>
        </row>
        <row r="1033">
          <cell r="D1033" t="str">
            <v>ANENTIMA</v>
          </cell>
          <cell r="E1033" t="str">
            <v>Entibado Madera</v>
          </cell>
          <cell r="G1033" t="str">
            <v>UN.</v>
          </cell>
          <cell r="H1033" t="str">
            <v>M3</v>
          </cell>
          <cell r="I1033">
            <v>2302</v>
          </cell>
          <cell r="K1033">
            <v>13728</v>
          </cell>
          <cell r="L1033">
            <v>31601856</v>
          </cell>
          <cell r="N1033">
            <v>1003</v>
          </cell>
          <cell r="O1033">
            <v>712</v>
          </cell>
          <cell r="P1033">
            <v>587</v>
          </cell>
          <cell r="Q1033">
            <v>0</v>
          </cell>
          <cell r="X1033">
            <v>31601856</v>
          </cell>
          <cell r="Y1033" t="str">
            <v>M3</v>
          </cell>
          <cell r="Z1033" t="e">
            <v>#N/A</v>
          </cell>
          <cell r="AA1033" t="e">
            <v>#N/A</v>
          </cell>
          <cell r="AB1033" t="e">
            <v>#N/A</v>
          </cell>
          <cell r="AC1033" t="e">
            <v>#N/A</v>
          </cell>
        </row>
        <row r="1035">
          <cell r="D1035" t="str">
            <v>CODIGO</v>
          </cell>
          <cell r="E1035" t="str">
            <v>DESCRIPCION</v>
          </cell>
          <cell r="F1035" t="str">
            <v>UN</v>
          </cell>
          <cell r="G1035" t="str">
            <v>CANT</v>
          </cell>
          <cell r="H1035" t="str">
            <v>V/UNIT.</v>
          </cell>
          <cell r="I1035" t="str">
            <v>V/TOTAL</v>
          </cell>
          <cell r="K1035" t="str">
            <v>CANT TOTAL</v>
          </cell>
          <cell r="L1035" t="str">
            <v>Vr TOTAL</v>
          </cell>
          <cell r="Y1035" t="str">
            <v>CANT.</v>
          </cell>
          <cell r="Z1035" t="str">
            <v>V/TOTAL</v>
          </cell>
        </row>
        <row r="1036">
          <cell r="E1036" t="str">
            <v>MATERIALES</v>
          </cell>
          <cell r="I1036">
            <v>1003</v>
          </cell>
          <cell r="L1036">
            <v>13769184</v>
          </cell>
          <cell r="Z1036" t="e">
            <v>#N/A</v>
          </cell>
        </row>
        <row r="1037">
          <cell r="D1037" t="str">
            <v>MA25VL6</v>
          </cell>
          <cell r="E1037" t="str">
            <v>Vara Limaton 6m Diametro 12-15</v>
          </cell>
          <cell r="F1037" t="str">
            <v>Un</v>
          </cell>
          <cell r="G1037">
            <v>2.4E-2</v>
          </cell>
          <cell r="H1037">
            <v>18560</v>
          </cell>
          <cell r="I1037">
            <v>445</v>
          </cell>
          <cell r="J1037">
            <v>0</v>
          </cell>
          <cell r="K1037">
            <v>329.47199999999998</v>
          </cell>
          <cell r="L1037">
            <v>6115000.3199999994</v>
          </cell>
          <cell r="Y1037" t="e">
            <v>#N/A</v>
          </cell>
          <cell r="Z1037" t="e">
            <v>#N/A</v>
          </cell>
        </row>
        <row r="1038">
          <cell r="D1038" t="str">
            <v>MA25PO3</v>
          </cell>
          <cell r="E1038" t="str">
            <v>Planchon 3 Mts. 0,04*0,20*3,00</v>
          </cell>
          <cell r="F1038" t="str">
            <v>Un</v>
          </cell>
          <cell r="G1038">
            <v>2.7E-2</v>
          </cell>
          <cell r="H1038">
            <v>9860</v>
          </cell>
          <cell r="I1038">
            <v>266</v>
          </cell>
          <cell r="J1038">
            <v>0</v>
          </cell>
          <cell r="K1038">
            <v>370.65600000000001</v>
          </cell>
          <cell r="L1038">
            <v>3654668.16</v>
          </cell>
          <cell r="Y1038" t="e">
            <v>#N/A</v>
          </cell>
          <cell r="Z1038" t="e">
            <v>#N/A</v>
          </cell>
        </row>
        <row r="1039">
          <cell r="D1039" t="str">
            <v>MA25VI3</v>
          </cell>
          <cell r="E1039" t="str">
            <v>Vigas 0,10*0,20*3,00</v>
          </cell>
          <cell r="F1039" t="str">
            <v>Un</v>
          </cell>
          <cell r="G1039">
            <v>1.4E-2</v>
          </cell>
          <cell r="H1039">
            <v>20880</v>
          </cell>
          <cell r="I1039">
            <v>292</v>
          </cell>
          <cell r="J1039">
            <v>0</v>
          </cell>
          <cell r="K1039">
            <v>192.19200000000001</v>
          </cell>
          <cell r="L1039">
            <v>4012968.96</v>
          </cell>
          <cell r="Y1039" t="e">
            <v>#N/A</v>
          </cell>
          <cell r="Z1039" t="e">
            <v>#N/A</v>
          </cell>
        </row>
        <row r="1041">
          <cell r="E1041" t="str">
            <v>MANO DE OBRA</v>
          </cell>
          <cell r="I1041">
            <v>712</v>
          </cell>
          <cell r="L1041">
            <v>9774336</v>
          </cell>
          <cell r="Z1041" t="e">
            <v>#N/A</v>
          </cell>
        </row>
        <row r="1042">
          <cell r="D1042" t="str">
            <v>MOANENT</v>
          </cell>
          <cell r="E1042" t="str">
            <v>Entibado</v>
          </cell>
          <cell r="F1042" t="str">
            <v>M2</v>
          </cell>
          <cell r="G1042">
            <v>0.57199999999999995</v>
          </cell>
          <cell r="H1042">
            <v>1245</v>
          </cell>
          <cell r="I1042">
            <v>712</v>
          </cell>
          <cell r="J1042">
            <v>0</v>
          </cell>
          <cell r="K1042">
            <v>7852.4159999999993</v>
          </cell>
          <cell r="L1042">
            <v>9776257.9199999999</v>
          </cell>
          <cell r="Y1042" t="e">
            <v>#N/A</v>
          </cell>
          <cell r="Z1042" t="e">
            <v>#N/A</v>
          </cell>
        </row>
        <row r="1044">
          <cell r="E1044" t="str">
            <v>VARIOS</v>
          </cell>
          <cell r="I1044">
            <v>587</v>
          </cell>
          <cell r="L1044">
            <v>8058336</v>
          </cell>
          <cell r="Z1044" t="e">
            <v>#N/A</v>
          </cell>
        </row>
        <row r="1045">
          <cell r="D1045" t="str">
            <v>AL07PA</v>
          </cell>
          <cell r="E1045" t="str">
            <v>Parales</v>
          </cell>
          <cell r="F1045" t="str">
            <v>mes</v>
          </cell>
          <cell r="G1045">
            <v>0.115</v>
          </cell>
          <cell r="H1045">
            <v>1450</v>
          </cell>
          <cell r="I1045">
            <v>167</v>
          </cell>
          <cell r="J1045">
            <v>0</v>
          </cell>
          <cell r="K1045">
            <v>1578.72</v>
          </cell>
          <cell r="L1045">
            <v>2289144</v>
          </cell>
          <cell r="Y1045" t="e">
            <v>#N/A</v>
          </cell>
          <cell r="Z1045" t="e">
            <v>#N/A</v>
          </cell>
        </row>
        <row r="1046">
          <cell r="D1046" t="str">
            <v>AL04RETROE</v>
          </cell>
          <cell r="E1046" t="str">
            <v>Retro Oruga</v>
          </cell>
          <cell r="F1046" t="str">
            <v>Hr</v>
          </cell>
          <cell r="G1046">
            <v>7.0000000000000001E-3</v>
          </cell>
          <cell r="H1046">
            <v>60000</v>
          </cell>
          <cell r="I1046">
            <v>420</v>
          </cell>
          <cell r="J1046">
            <v>0</v>
          </cell>
          <cell r="K1046">
            <v>96.096000000000004</v>
          </cell>
          <cell r="L1046">
            <v>5765760</v>
          </cell>
          <cell r="Y1046" t="e">
            <v>#N/A</v>
          </cell>
          <cell r="Z1046" t="e">
            <v>#N/A</v>
          </cell>
        </row>
        <row r="1047">
          <cell r="E1047" t="str">
            <v>SUBTOTAL</v>
          </cell>
          <cell r="I1047">
            <v>2302</v>
          </cell>
          <cell r="L1047">
            <v>31601856</v>
          </cell>
          <cell r="Z1047" t="e">
            <v>#N/A</v>
          </cell>
        </row>
        <row r="1048">
          <cell r="E1048" t="str">
            <v>A.I.U</v>
          </cell>
          <cell r="I1048">
            <v>0</v>
          </cell>
          <cell r="L1048">
            <v>0</v>
          </cell>
          <cell r="Z1048">
            <v>0</v>
          </cell>
        </row>
        <row r="1049">
          <cell r="D1049" t="str">
            <v>AIUAADMON</v>
          </cell>
          <cell r="E1049" t="str">
            <v>Admon</v>
          </cell>
          <cell r="F1049">
            <v>0</v>
          </cell>
          <cell r="I1049">
            <v>0</v>
          </cell>
          <cell r="J1049">
            <v>0</v>
          </cell>
          <cell r="L1049">
            <v>0</v>
          </cell>
          <cell r="Z1049">
            <v>0</v>
          </cell>
        </row>
        <row r="1050">
          <cell r="D1050" t="str">
            <v>AIUAIMPRE</v>
          </cell>
          <cell r="E1050" t="str">
            <v>Imprevistos</v>
          </cell>
          <cell r="F1050">
            <v>0</v>
          </cell>
          <cell r="I1050">
            <v>0</v>
          </cell>
          <cell r="J1050">
            <v>0</v>
          </cell>
          <cell r="L1050">
            <v>0</v>
          </cell>
          <cell r="Z1050">
            <v>0</v>
          </cell>
        </row>
        <row r="1051">
          <cell r="D1051" t="str">
            <v>AIUAUTILI</v>
          </cell>
          <cell r="E1051" t="str">
            <v>Utilidad</v>
          </cell>
          <cell r="F1051">
            <v>0</v>
          </cell>
          <cell r="I1051">
            <v>0</v>
          </cell>
          <cell r="J1051">
            <v>0</v>
          </cell>
          <cell r="L1051">
            <v>0</v>
          </cell>
          <cell r="Z1051">
            <v>0</v>
          </cell>
        </row>
        <row r="1052">
          <cell r="D1052" t="str">
            <v>AIUAIVAUTI</v>
          </cell>
          <cell r="E1052" t="str">
            <v>IVA utilidad</v>
          </cell>
          <cell r="F1052">
            <v>0</v>
          </cell>
          <cell r="I1052">
            <v>0</v>
          </cell>
          <cell r="J1052">
            <v>0</v>
          </cell>
          <cell r="L1052">
            <v>0</v>
          </cell>
          <cell r="Z1052">
            <v>0</v>
          </cell>
        </row>
        <row r="1054">
          <cell r="D1054" t="str">
            <v>ANGER</v>
          </cell>
          <cell r="E1054" t="str">
            <v>Geotextil para Estabilización y Refuerzo Tipo 1</v>
          </cell>
          <cell r="G1054" t="str">
            <v>UN.</v>
          </cell>
          <cell r="H1054" t="str">
            <v>M2</v>
          </cell>
          <cell r="I1054">
            <v>3058</v>
          </cell>
          <cell r="K1054">
            <v>165</v>
          </cell>
          <cell r="L1054">
            <v>504570</v>
          </cell>
          <cell r="N1054">
            <v>2258</v>
          </cell>
          <cell r="O1054">
            <v>800</v>
          </cell>
          <cell r="P1054">
            <v>0</v>
          </cell>
          <cell r="Q1054">
            <v>0</v>
          </cell>
          <cell r="X1054">
            <v>504570</v>
          </cell>
          <cell r="Y1054" t="str">
            <v>M2</v>
          </cell>
          <cell r="Z1054" t="e">
            <v>#N/A</v>
          </cell>
          <cell r="AA1054" t="e">
            <v>#N/A</v>
          </cell>
          <cell r="AB1054" t="e">
            <v>#N/A</v>
          </cell>
          <cell r="AC1054">
            <v>0</v>
          </cell>
        </row>
        <row r="1056">
          <cell r="D1056" t="str">
            <v>CODIGO</v>
          </cell>
          <cell r="E1056" t="str">
            <v>DESCRIPCION</v>
          </cell>
          <cell r="F1056" t="str">
            <v>UN</v>
          </cell>
          <cell r="G1056" t="str">
            <v>CANT</v>
          </cell>
          <cell r="H1056" t="str">
            <v>V/UNIT.</v>
          </cell>
          <cell r="I1056" t="str">
            <v>V/TOTAL</v>
          </cell>
          <cell r="K1056" t="str">
            <v>CANT TOTAL</v>
          </cell>
          <cell r="L1056" t="str">
            <v>Vr TOTAL</v>
          </cell>
          <cell r="Y1056" t="str">
            <v>CANT.</v>
          </cell>
          <cell r="Z1056" t="str">
            <v>V/TOTAL</v>
          </cell>
        </row>
        <row r="1057">
          <cell r="E1057" t="str">
            <v>MATERIALES</v>
          </cell>
          <cell r="I1057">
            <v>2258</v>
          </cell>
          <cell r="L1057">
            <v>372570</v>
          </cell>
          <cell r="Z1057" t="e">
            <v>#N/A</v>
          </cell>
        </row>
        <row r="1058">
          <cell r="D1058" t="str">
            <v>MA26GE16NT</v>
          </cell>
          <cell r="E1058" t="str">
            <v>Geotextil 1600 NT</v>
          </cell>
          <cell r="F1058" t="str">
            <v>m2</v>
          </cell>
          <cell r="G1058">
            <v>1.05</v>
          </cell>
          <cell r="H1058">
            <v>2150</v>
          </cell>
          <cell r="I1058">
            <v>2258</v>
          </cell>
          <cell r="J1058">
            <v>0</v>
          </cell>
          <cell r="K1058">
            <v>173.25</v>
          </cell>
          <cell r="L1058">
            <v>372487.5</v>
          </cell>
          <cell r="Y1058" t="e">
            <v>#N/A</v>
          </cell>
          <cell r="Z1058" t="e">
            <v>#N/A</v>
          </cell>
        </row>
        <row r="1060">
          <cell r="E1060" t="str">
            <v>MANO DE OBRA</v>
          </cell>
          <cell r="I1060">
            <v>800</v>
          </cell>
          <cell r="L1060">
            <v>132000</v>
          </cell>
          <cell r="Z1060" t="e">
            <v>#N/A</v>
          </cell>
        </row>
        <row r="1061">
          <cell r="D1061" t="str">
            <v>MOANIGE</v>
          </cell>
          <cell r="E1061" t="str">
            <v xml:space="preserve">Instalación Geotextilespara estabilizacion </v>
          </cell>
          <cell r="F1061" t="str">
            <v>M2</v>
          </cell>
          <cell r="G1061">
            <v>1</v>
          </cell>
          <cell r="H1061">
            <v>800</v>
          </cell>
          <cell r="I1061">
            <v>800</v>
          </cell>
          <cell r="J1061">
            <v>0</v>
          </cell>
          <cell r="K1061">
            <v>165</v>
          </cell>
          <cell r="L1061">
            <v>132000</v>
          </cell>
          <cell r="Y1061" t="e">
            <v>#N/A</v>
          </cell>
          <cell r="Z1061" t="e">
            <v>#N/A</v>
          </cell>
        </row>
        <row r="1063">
          <cell r="E1063" t="str">
            <v>VARIOS</v>
          </cell>
          <cell r="I1063">
            <v>0</v>
          </cell>
          <cell r="L1063">
            <v>0</v>
          </cell>
          <cell r="Z1063">
            <v>0</v>
          </cell>
        </row>
        <row r="1065">
          <cell r="D1065">
            <v>0</v>
          </cell>
        </row>
        <row r="1066">
          <cell r="E1066" t="str">
            <v>SUBTOTAL</v>
          </cell>
          <cell r="I1066">
            <v>3058</v>
          </cell>
          <cell r="L1066">
            <v>504570</v>
          </cell>
          <cell r="Z1066" t="e">
            <v>#N/A</v>
          </cell>
        </row>
        <row r="1067">
          <cell r="E1067" t="str">
            <v>A.I.U</v>
          </cell>
          <cell r="I1067">
            <v>0</v>
          </cell>
          <cell r="L1067">
            <v>0</v>
          </cell>
          <cell r="Z1067">
            <v>0</v>
          </cell>
        </row>
        <row r="1068">
          <cell r="D1068" t="str">
            <v>AIUAADMON</v>
          </cell>
          <cell r="E1068" t="str">
            <v>Admon</v>
          </cell>
          <cell r="F1068">
            <v>0</v>
          </cell>
          <cell r="I1068">
            <v>0</v>
          </cell>
          <cell r="J1068">
            <v>0</v>
          </cell>
          <cell r="L1068">
            <v>0</v>
          </cell>
          <cell r="Z1068">
            <v>0</v>
          </cell>
        </row>
        <row r="1069">
          <cell r="D1069" t="str">
            <v>AIUAIMPRE</v>
          </cell>
          <cell r="E1069" t="str">
            <v>Imprevistos</v>
          </cell>
          <cell r="F1069">
            <v>0</v>
          </cell>
          <cell r="I1069">
            <v>0</v>
          </cell>
          <cell r="J1069">
            <v>0</v>
          </cell>
          <cell r="L1069">
            <v>0</v>
          </cell>
          <cell r="Z1069">
            <v>0</v>
          </cell>
        </row>
        <row r="1070">
          <cell r="D1070" t="str">
            <v>AIUAUTILI</v>
          </cell>
          <cell r="E1070" t="str">
            <v>Utilidad</v>
          </cell>
          <cell r="F1070">
            <v>0</v>
          </cell>
          <cell r="I1070">
            <v>0</v>
          </cell>
          <cell r="J1070">
            <v>0</v>
          </cell>
          <cell r="L1070">
            <v>0</v>
          </cell>
          <cell r="Z1070">
            <v>0</v>
          </cell>
        </row>
        <row r="1071">
          <cell r="D1071" t="str">
            <v>AIUAIVAUTI</v>
          </cell>
          <cell r="E1071" t="str">
            <v>IVA utilidad</v>
          </cell>
          <cell r="F1071">
            <v>0</v>
          </cell>
          <cell r="I1071">
            <v>0</v>
          </cell>
          <cell r="J1071">
            <v>0</v>
          </cell>
          <cell r="L1071">
            <v>0</v>
          </cell>
          <cell r="Z1071">
            <v>0</v>
          </cell>
        </row>
        <row r="1073">
          <cell r="D1073" t="str">
            <v>ANGFD</v>
          </cell>
          <cell r="E1073" t="str">
            <v>Geotextil para Filtración y Drenaje Tipo 1</v>
          </cell>
          <cell r="G1073" t="str">
            <v>UN.</v>
          </cell>
          <cell r="H1073" t="str">
            <v>M2</v>
          </cell>
          <cell r="I1073">
            <v>3108</v>
          </cell>
          <cell r="K1073">
            <v>383</v>
          </cell>
          <cell r="L1073">
            <v>1190364</v>
          </cell>
          <cell r="N1073">
            <v>2258</v>
          </cell>
          <cell r="O1073">
            <v>850</v>
          </cell>
          <cell r="P1073">
            <v>0</v>
          </cell>
          <cell r="Q1073">
            <v>0</v>
          </cell>
          <cell r="X1073">
            <v>1190364</v>
          </cell>
          <cell r="Y1073" t="str">
            <v>M2</v>
          </cell>
          <cell r="Z1073" t="e">
            <v>#N/A</v>
          </cell>
          <cell r="AA1073" t="e">
            <v>#N/A</v>
          </cell>
          <cell r="AB1073" t="e">
            <v>#N/A</v>
          </cell>
          <cell r="AC1073">
            <v>0</v>
          </cell>
        </row>
        <row r="1075">
          <cell r="D1075" t="str">
            <v>CODIGO</v>
          </cell>
          <cell r="E1075" t="str">
            <v>DESCRIPCION</v>
          </cell>
          <cell r="F1075" t="str">
            <v>UN</v>
          </cell>
          <cell r="G1075" t="str">
            <v>CANT</v>
          </cell>
          <cell r="H1075" t="str">
            <v>V/UNIT.</v>
          </cell>
          <cell r="I1075" t="str">
            <v>V/TOTAL</v>
          </cell>
          <cell r="K1075" t="str">
            <v>CANT TOTAL</v>
          </cell>
          <cell r="L1075" t="str">
            <v>Vr TOTAL</v>
          </cell>
          <cell r="Y1075" t="str">
            <v>CANT.</v>
          </cell>
          <cell r="Z1075" t="str">
            <v>V/TOTAL</v>
          </cell>
        </row>
        <row r="1076">
          <cell r="E1076" t="str">
            <v>MATERIALES</v>
          </cell>
          <cell r="I1076">
            <v>2258</v>
          </cell>
          <cell r="L1076">
            <v>864814</v>
          </cell>
          <cell r="Z1076" t="e">
            <v>#N/A</v>
          </cell>
        </row>
        <row r="1077">
          <cell r="D1077" t="str">
            <v>MA26GE16NT</v>
          </cell>
          <cell r="E1077" t="str">
            <v>Geotextil 1600 NT</v>
          </cell>
          <cell r="F1077" t="str">
            <v>m2</v>
          </cell>
          <cell r="G1077">
            <v>1.05</v>
          </cell>
          <cell r="H1077">
            <v>2150</v>
          </cell>
          <cell r="I1077">
            <v>2258</v>
          </cell>
          <cell r="J1077">
            <v>0</v>
          </cell>
          <cell r="K1077">
            <v>402.15000000000003</v>
          </cell>
          <cell r="L1077">
            <v>864622.50000000012</v>
          </cell>
          <cell r="Y1077" t="e">
            <v>#N/A</v>
          </cell>
          <cell r="Z1077" t="e">
            <v>#N/A</v>
          </cell>
        </row>
        <row r="1079">
          <cell r="E1079" t="str">
            <v>MANO DE OBRA</v>
          </cell>
          <cell r="I1079">
            <v>850</v>
          </cell>
          <cell r="L1079">
            <v>325550</v>
          </cell>
          <cell r="Z1079" t="e">
            <v>#N/A</v>
          </cell>
        </row>
        <row r="1080">
          <cell r="D1080" t="str">
            <v>MOANIGF</v>
          </cell>
          <cell r="E1080" t="str">
            <v>Instalación Geotextilespara Filtraciones</v>
          </cell>
          <cell r="F1080" t="str">
            <v>M2</v>
          </cell>
          <cell r="G1080">
            <v>1</v>
          </cell>
          <cell r="H1080">
            <v>850</v>
          </cell>
          <cell r="I1080">
            <v>850</v>
          </cell>
          <cell r="J1080">
            <v>0</v>
          </cell>
          <cell r="K1080">
            <v>383</v>
          </cell>
          <cell r="L1080">
            <v>325550</v>
          </cell>
          <cell r="Y1080" t="e">
            <v>#N/A</v>
          </cell>
          <cell r="Z1080" t="e">
            <v>#N/A</v>
          </cell>
        </row>
        <row r="1082">
          <cell r="E1082" t="str">
            <v>VARIOS</v>
          </cell>
          <cell r="I1082">
            <v>0</v>
          </cell>
          <cell r="L1082">
            <v>0</v>
          </cell>
          <cell r="Z1082">
            <v>0</v>
          </cell>
        </row>
        <row r="1084">
          <cell r="D1084">
            <v>0</v>
          </cell>
        </row>
        <row r="1085">
          <cell r="E1085" t="str">
            <v>SUBTOTAL</v>
          </cell>
          <cell r="I1085">
            <v>3108</v>
          </cell>
          <cell r="L1085">
            <v>1190364</v>
          </cell>
          <cell r="Z1085" t="e">
            <v>#N/A</v>
          </cell>
        </row>
        <row r="1086">
          <cell r="E1086" t="str">
            <v>A.I.U</v>
          </cell>
          <cell r="I1086">
            <v>0</v>
          </cell>
          <cell r="L1086">
            <v>0</v>
          </cell>
          <cell r="Z1086">
            <v>0</v>
          </cell>
        </row>
        <row r="1087">
          <cell r="D1087" t="str">
            <v>AIUAADMON</v>
          </cell>
          <cell r="E1087" t="str">
            <v>Admon</v>
          </cell>
          <cell r="F1087">
            <v>0</v>
          </cell>
          <cell r="I1087">
            <v>0</v>
          </cell>
          <cell r="J1087">
            <v>0</v>
          </cell>
          <cell r="L1087">
            <v>0</v>
          </cell>
          <cell r="Z1087">
            <v>0</v>
          </cell>
        </row>
        <row r="1088">
          <cell r="D1088" t="str">
            <v>AIUAIMPRE</v>
          </cell>
          <cell r="E1088" t="str">
            <v>Imprevistos</v>
          </cell>
          <cell r="F1088">
            <v>0</v>
          </cell>
          <cell r="I1088">
            <v>0</v>
          </cell>
          <cell r="J1088">
            <v>0</v>
          </cell>
          <cell r="L1088">
            <v>0</v>
          </cell>
          <cell r="Z1088">
            <v>0</v>
          </cell>
        </row>
        <row r="1089">
          <cell r="D1089" t="str">
            <v>AIUAUTILI</v>
          </cell>
          <cell r="E1089" t="str">
            <v>Utilidad</v>
          </cell>
          <cell r="F1089">
            <v>0</v>
          </cell>
          <cell r="I1089">
            <v>0</v>
          </cell>
          <cell r="J1089">
            <v>0</v>
          </cell>
          <cell r="L1089">
            <v>0</v>
          </cell>
          <cell r="Z1089">
            <v>0</v>
          </cell>
        </row>
        <row r="1090">
          <cell r="D1090" t="str">
            <v>AIUAIVAUTI</v>
          </cell>
          <cell r="E1090" t="str">
            <v>IVA utilidad</v>
          </cell>
          <cell r="F1090">
            <v>0</v>
          </cell>
          <cell r="I1090">
            <v>0</v>
          </cell>
          <cell r="J1090">
            <v>0</v>
          </cell>
          <cell r="L1090">
            <v>0</v>
          </cell>
          <cell r="Z1090">
            <v>0</v>
          </cell>
        </row>
        <row r="1092">
          <cell r="E1092" t="str">
            <v>ITEM</v>
          </cell>
        </row>
        <row r="1093">
          <cell r="D1093" t="str">
            <v>ANPOMA</v>
          </cell>
          <cell r="E1093" t="str">
            <v xml:space="preserve">Pozo Inspección Mamposteria </v>
          </cell>
          <cell r="G1093" t="str">
            <v>UN.</v>
          </cell>
          <cell r="H1093" t="str">
            <v>Ml</v>
          </cell>
          <cell r="I1093">
            <v>224479</v>
          </cell>
          <cell r="K1093">
            <v>234.95</v>
          </cell>
          <cell r="L1093">
            <v>52741341.049999997</v>
          </cell>
          <cell r="N1093">
            <v>188979</v>
          </cell>
          <cell r="O1093">
            <v>35000</v>
          </cell>
          <cell r="P1093">
            <v>500</v>
          </cell>
          <cell r="Q1093">
            <v>0</v>
          </cell>
          <cell r="X1093">
            <v>52741341.049999997</v>
          </cell>
          <cell r="Y1093" t="str">
            <v>Ml</v>
          </cell>
          <cell r="Z1093" t="e">
            <v>#VALUE!</v>
          </cell>
          <cell r="AA1093" t="e">
            <v>#VALUE!</v>
          </cell>
          <cell r="AB1093" t="e">
            <v>#VALUE!</v>
          </cell>
          <cell r="AC1093" t="e">
            <v>#VALUE!</v>
          </cell>
        </row>
        <row r="1095">
          <cell r="D1095" t="str">
            <v>CODIGO</v>
          </cell>
          <cell r="E1095" t="str">
            <v>DESCRIPCION</v>
          </cell>
          <cell r="F1095" t="str">
            <v>UN</v>
          </cell>
          <cell r="G1095" t="str">
            <v>CANT</v>
          </cell>
          <cell r="H1095" t="str">
            <v>V/UNIT.</v>
          </cell>
          <cell r="I1095" t="str">
            <v>V/TOTAL</v>
          </cell>
          <cell r="K1095" t="str">
            <v>CANT TOTAL</v>
          </cell>
          <cell r="L1095" t="str">
            <v>Vr TOTAL</v>
          </cell>
          <cell r="Y1095" t="str">
            <v>CANT.</v>
          </cell>
          <cell r="Z1095" t="str">
            <v>V/TOTAL</v>
          </cell>
        </row>
        <row r="1096">
          <cell r="E1096" t="str">
            <v>MATERIALES</v>
          </cell>
          <cell r="I1096">
            <v>188979</v>
          </cell>
          <cell r="L1096">
            <v>44400616.049999997</v>
          </cell>
          <cell r="Z1096" t="e">
            <v>#VALUE!</v>
          </cell>
        </row>
        <row r="1097">
          <cell r="D1097" t="str">
            <v>MA06TR</v>
          </cell>
          <cell r="E1097" t="str">
            <v>Ladrillo Tolete Recocido</v>
          </cell>
          <cell r="F1097" t="str">
            <v>Un</v>
          </cell>
          <cell r="G1097">
            <v>380</v>
          </cell>
          <cell r="H1097">
            <v>220</v>
          </cell>
          <cell r="I1097">
            <v>83600</v>
          </cell>
          <cell r="J1097">
            <v>0</v>
          </cell>
          <cell r="K1097">
            <v>89281</v>
          </cell>
          <cell r="L1097">
            <v>19641820</v>
          </cell>
          <cell r="Y1097" t="e">
            <v>#VALUE!</v>
          </cell>
          <cell r="Z1097" t="e">
            <v>#VALUE!</v>
          </cell>
        </row>
        <row r="1098">
          <cell r="D1098" t="str">
            <v>MA02AS</v>
          </cell>
          <cell r="E1098" t="str">
            <v>Arena Semilavada</v>
          </cell>
          <cell r="F1098" t="str">
            <v>M3</v>
          </cell>
          <cell r="G1098">
            <v>1.0455999999999999</v>
          </cell>
          <cell r="H1098">
            <v>19500</v>
          </cell>
          <cell r="I1098">
            <v>20389</v>
          </cell>
          <cell r="J1098">
            <v>0</v>
          </cell>
          <cell r="K1098">
            <v>245.66371999999996</v>
          </cell>
          <cell r="L1098">
            <v>4790442.5399999991</v>
          </cell>
          <cell r="Y1098" t="e">
            <v>#VALUE!</v>
          </cell>
          <cell r="Z1098" t="e">
            <v>#VALUE!</v>
          </cell>
        </row>
        <row r="1099">
          <cell r="D1099" t="str">
            <v>MA03CG</v>
          </cell>
          <cell r="E1099" t="str">
            <v>Cemento Gris</v>
          </cell>
          <cell r="F1099" t="str">
            <v>Kg</v>
          </cell>
          <cell r="G1099">
            <v>195.249</v>
          </cell>
          <cell r="H1099">
            <v>190</v>
          </cell>
          <cell r="I1099">
            <v>37097</v>
          </cell>
          <cell r="J1099">
            <v>0</v>
          </cell>
          <cell r="K1099">
            <v>45873.752549999997</v>
          </cell>
          <cell r="L1099">
            <v>8716012.9845000003</v>
          </cell>
          <cell r="Y1099" t="e">
            <v>#VALUE!</v>
          </cell>
          <cell r="Z1099" t="e">
            <v>#VALUE!</v>
          </cell>
        </row>
        <row r="1100">
          <cell r="D1100" t="str">
            <v>MA01H6</v>
          </cell>
          <cell r="E1100" t="str">
            <v>Acero PDR60 N. 6</v>
          </cell>
          <cell r="F1100" t="str">
            <v>Kg</v>
          </cell>
          <cell r="G1100">
            <v>8</v>
          </cell>
          <cell r="H1100">
            <v>2150</v>
          </cell>
          <cell r="I1100">
            <v>17200</v>
          </cell>
          <cell r="J1100">
            <v>0</v>
          </cell>
          <cell r="K1100">
            <v>1879.6</v>
          </cell>
          <cell r="L1100">
            <v>4041140</v>
          </cell>
          <cell r="Y1100" t="e">
            <v>#VALUE!</v>
          </cell>
          <cell r="Z1100" t="e">
            <v>#VALUE!</v>
          </cell>
        </row>
        <row r="1101">
          <cell r="D1101" t="str">
            <v>MA26GE16NT</v>
          </cell>
          <cell r="E1101" t="str">
            <v>Geotextil 1600 NT</v>
          </cell>
          <cell r="F1101" t="str">
            <v>m2</v>
          </cell>
          <cell r="G1101">
            <v>7.3920000000000003</v>
          </cell>
          <cell r="H1101">
            <v>2150</v>
          </cell>
          <cell r="I1101">
            <v>15893</v>
          </cell>
          <cell r="J1101">
            <v>0</v>
          </cell>
          <cell r="K1101">
            <v>1736.7503999999999</v>
          </cell>
          <cell r="L1101">
            <v>3734013.36</v>
          </cell>
          <cell r="Y1101" t="e">
            <v>#N/A</v>
          </cell>
          <cell r="Z1101" t="e">
            <v>#N/A</v>
          </cell>
        </row>
        <row r="1102">
          <cell r="D1102" t="str">
            <v>MA27T</v>
          </cell>
          <cell r="E1102" t="str">
            <v>Toxement</v>
          </cell>
          <cell r="F1102" t="str">
            <v>kg</v>
          </cell>
          <cell r="G1102">
            <v>8</v>
          </cell>
          <cell r="H1102">
            <v>1850</v>
          </cell>
          <cell r="I1102">
            <v>14800</v>
          </cell>
          <cell r="J1102">
            <v>0</v>
          </cell>
          <cell r="K1102">
            <v>1879.6</v>
          </cell>
          <cell r="L1102">
            <v>3477260</v>
          </cell>
          <cell r="Y1102" t="e">
            <v>#VALUE!</v>
          </cell>
          <cell r="Z1102" t="e">
            <v>#VALUE!</v>
          </cell>
        </row>
        <row r="1104">
          <cell r="E1104" t="str">
            <v>MANO DE OBRA</v>
          </cell>
          <cell r="I1104">
            <v>35000</v>
          </cell>
          <cell r="J1104">
            <v>0</v>
          </cell>
          <cell r="L1104">
            <v>8223250</v>
          </cell>
          <cell r="Z1104" t="e">
            <v>#VALUE!</v>
          </cell>
        </row>
        <row r="1105">
          <cell r="D1105" t="str">
            <v>MOANPM</v>
          </cell>
          <cell r="E1105" t="str">
            <v>Pozo Inspeccion Mamposteria</v>
          </cell>
          <cell r="F1105" t="str">
            <v>Ml</v>
          </cell>
          <cell r="G1105">
            <v>1</v>
          </cell>
          <cell r="H1105">
            <v>35000</v>
          </cell>
          <cell r="I1105">
            <v>35000</v>
          </cell>
          <cell r="J1105">
            <v>0</v>
          </cell>
          <cell r="K1105">
            <v>234.95</v>
          </cell>
          <cell r="L1105">
            <v>8223250</v>
          </cell>
          <cell r="Y1105" t="e">
            <v>#VALUE!</v>
          </cell>
          <cell r="Z1105" t="e">
            <v>#VALUE!</v>
          </cell>
        </row>
        <row r="1107">
          <cell r="E1107" t="str">
            <v>VARIOS</v>
          </cell>
          <cell r="I1107">
            <v>500</v>
          </cell>
          <cell r="L1107">
            <v>117475</v>
          </cell>
          <cell r="Z1107" t="e">
            <v>#VALUE!</v>
          </cell>
        </row>
        <row r="1108">
          <cell r="D1108" t="str">
            <v>TC07H350</v>
          </cell>
          <cell r="E1108" t="str">
            <v>Herramienta</v>
          </cell>
          <cell r="F1108" t="str">
            <v>Gb</v>
          </cell>
          <cell r="G1108">
            <v>1</v>
          </cell>
          <cell r="H1108">
            <v>500</v>
          </cell>
          <cell r="I1108">
            <v>500</v>
          </cell>
          <cell r="J1108">
            <v>0</v>
          </cell>
          <cell r="K1108">
            <v>234.95</v>
          </cell>
          <cell r="L1108">
            <v>117475</v>
          </cell>
          <cell r="Y1108" t="e">
            <v>#VALUE!</v>
          </cell>
          <cell r="Z1108" t="e">
            <v>#VALUE!</v>
          </cell>
        </row>
        <row r="1109">
          <cell r="D1109">
            <v>0</v>
          </cell>
        </row>
        <row r="1110">
          <cell r="E1110" t="str">
            <v>SUBTOTAL</v>
          </cell>
          <cell r="I1110">
            <v>224479</v>
          </cell>
          <cell r="L1110">
            <v>52741341.049999997</v>
          </cell>
          <cell r="Z1110" t="e">
            <v>#VALUE!</v>
          </cell>
        </row>
        <row r="1111">
          <cell r="E1111" t="str">
            <v>A.I.U</v>
          </cell>
          <cell r="I1111">
            <v>0</v>
          </cell>
          <cell r="L1111">
            <v>0</v>
          </cell>
          <cell r="Z1111">
            <v>0</v>
          </cell>
        </row>
        <row r="1112">
          <cell r="D1112" t="str">
            <v>AIUAADMON</v>
          </cell>
          <cell r="E1112" t="str">
            <v>Admon</v>
          </cell>
          <cell r="F1112">
            <v>0</v>
          </cell>
          <cell r="I1112">
            <v>0</v>
          </cell>
          <cell r="L1112">
            <v>0</v>
          </cell>
          <cell r="Z1112">
            <v>0</v>
          </cell>
        </row>
        <row r="1113">
          <cell r="D1113" t="str">
            <v>AIUAIMPRE</v>
          </cell>
          <cell r="E1113" t="str">
            <v>Imprevistos</v>
          </cell>
          <cell r="F1113">
            <v>0</v>
          </cell>
          <cell r="I1113">
            <v>0</v>
          </cell>
          <cell r="J1113">
            <v>0</v>
          </cell>
          <cell r="L1113">
            <v>0</v>
          </cell>
          <cell r="Z1113">
            <v>0</v>
          </cell>
        </row>
        <row r="1114">
          <cell r="D1114" t="str">
            <v>AIUAUTILI</v>
          </cell>
          <cell r="E1114" t="str">
            <v>Utilidad</v>
          </cell>
          <cell r="F1114">
            <v>0</v>
          </cell>
          <cell r="I1114">
            <v>0</v>
          </cell>
          <cell r="J1114">
            <v>0</v>
          </cell>
          <cell r="L1114">
            <v>0</v>
          </cell>
          <cell r="Z1114">
            <v>0</v>
          </cell>
        </row>
        <row r="1115">
          <cell r="D1115" t="str">
            <v>AIUAIVAUTI</v>
          </cell>
          <cell r="E1115" t="str">
            <v>IVA utilidad</v>
          </cell>
          <cell r="F1115">
            <v>0</v>
          </cell>
          <cell r="I1115">
            <v>0</v>
          </cell>
          <cell r="J1115">
            <v>0</v>
          </cell>
          <cell r="L1115">
            <v>0</v>
          </cell>
          <cell r="Z1115">
            <v>0</v>
          </cell>
        </row>
        <row r="1117">
          <cell r="E1117" t="str">
            <v>ITEM</v>
          </cell>
        </row>
        <row r="1118">
          <cell r="D1118" t="str">
            <v>ANPOMA37</v>
          </cell>
          <cell r="E1118" t="str">
            <v>Pozo Inspección Mamposteria  e=0.37</v>
          </cell>
          <cell r="G1118" t="str">
            <v>UN.</v>
          </cell>
          <cell r="H1118" t="str">
            <v>Ml</v>
          </cell>
          <cell r="I1118">
            <v>386181</v>
          </cell>
          <cell r="K1118">
            <v>6</v>
          </cell>
          <cell r="L1118">
            <v>2317086</v>
          </cell>
          <cell r="N1118">
            <v>320681</v>
          </cell>
          <cell r="O1118">
            <v>65000</v>
          </cell>
          <cell r="P1118">
            <v>500</v>
          </cell>
          <cell r="Q1118">
            <v>0</v>
          </cell>
          <cell r="X1118">
            <v>2317086</v>
          </cell>
          <cell r="Y1118" t="str">
            <v>Ml</v>
          </cell>
          <cell r="Z1118" t="e">
            <v>#N/A</v>
          </cell>
          <cell r="AA1118" t="e">
            <v>#N/A</v>
          </cell>
          <cell r="AB1118" t="e">
            <v>#N/A</v>
          </cell>
          <cell r="AC1118" t="e">
            <v>#N/A</v>
          </cell>
        </row>
        <row r="1120">
          <cell r="D1120" t="str">
            <v>CODIGO</v>
          </cell>
          <cell r="E1120" t="str">
            <v>DESCRIPCION</v>
          </cell>
          <cell r="F1120" t="str">
            <v>UN</v>
          </cell>
          <cell r="G1120" t="str">
            <v>CANT</v>
          </cell>
          <cell r="H1120" t="str">
            <v>V/UNIT.</v>
          </cell>
          <cell r="I1120" t="str">
            <v>V/TOTAL</v>
          </cell>
          <cell r="K1120" t="str">
            <v>CANT TOTAL</v>
          </cell>
          <cell r="L1120" t="str">
            <v>Vr TOTAL</v>
          </cell>
          <cell r="Y1120" t="str">
            <v>CANT.</v>
          </cell>
          <cell r="Z1120" t="str">
            <v>V/TOTAL</v>
          </cell>
        </row>
        <row r="1121">
          <cell r="E1121" t="str">
            <v>MATERIALES</v>
          </cell>
          <cell r="I1121">
            <v>320681</v>
          </cell>
          <cell r="L1121">
            <v>1924086</v>
          </cell>
          <cell r="Z1121" t="e">
            <v>#N/A</v>
          </cell>
        </row>
        <row r="1122">
          <cell r="D1122" t="str">
            <v>MA06TR</v>
          </cell>
          <cell r="E1122" t="str">
            <v>Ladrillo Tolete Recocido</v>
          </cell>
          <cell r="F1122" t="str">
            <v>Un</v>
          </cell>
          <cell r="G1122">
            <v>760</v>
          </cell>
          <cell r="H1122">
            <v>220</v>
          </cell>
          <cell r="I1122">
            <v>167200</v>
          </cell>
          <cell r="J1122">
            <v>0</v>
          </cell>
          <cell r="K1122">
            <v>4560</v>
          </cell>
          <cell r="L1122">
            <v>1003200</v>
          </cell>
          <cell r="Y1122" t="e">
            <v>#N/A</v>
          </cell>
          <cell r="Z1122" t="e">
            <v>#N/A</v>
          </cell>
        </row>
        <row r="1123">
          <cell r="D1123" t="str">
            <v>MA02AS</v>
          </cell>
          <cell r="E1123" t="str">
            <v>Arena Semilavada</v>
          </cell>
          <cell r="F1123" t="str">
            <v>M3</v>
          </cell>
          <cell r="G1123">
            <v>2.0911999999999997</v>
          </cell>
          <cell r="H1123">
            <v>19500</v>
          </cell>
          <cell r="I1123">
            <v>40778</v>
          </cell>
          <cell r="J1123">
            <v>0</v>
          </cell>
          <cell r="K1123">
            <v>12.547199999999998</v>
          </cell>
          <cell r="L1123">
            <v>244670.39999999997</v>
          </cell>
          <cell r="Y1123" t="e">
            <v>#N/A</v>
          </cell>
          <cell r="Z1123" t="e">
            <v>#N/A</v>
          </cell>
        </row>
        <row r="1124">
          <cell r="D1124" t="str">
            <v>MA03CG</v>
          </cell>
          <cell r="E1124" t="str">
            <v>Cemento Gris</v>
          </cell>
          <cell r="F1124" t="str">
            <v>Kg</v>
          </cell>
          <cell r="G1124">
            <v>292.87349999999998</v>
          </cell>
          <cell r="H1124">
            <v>190</v>
          </cell>
          <cell r="I1124">
            <v>55646</v>
          </cell>
          <cell r="J1124">
            <v>0</v>
          </cell>
          <cell r="K1124">
            <v>1757.241</v>
          </cell>
          <cell r="L1124">
            <v>333875.78999999998</v>
          </cell>
          <cell r="Y1124" t="e">
            <v>#N/A</v>
          </cell>
          <cell r="Z1124" t="e">
            <v>#N/A</v>
          </cell>
        </row>
        <row r="1125">
          <cell r="D1125" t="str">
            <v>MA01H6</v>
          </cell>
          <cell r="E1125" t="str">
            <v>Acero PDR60 N. 6</v>
          </cell>
          <cell r="F1125" t="str">
            <v>Kg</v>
          </cell>
          <cell r="G1125">
            <v>14</v>
          </cell>
          <cell r="H1125">
            <v>2150</v>
          </cell>
          <cell r="I1125">
            <v>30100</v>
          </cell>
          <cell r="J1125">
            <v>0</v>
          </cell>
          <cell r="K1125">
            <v>84</v>
          </cell>
          <cell r="L1125">
            <v>180600</v>
          </cell>
          <cell r="Y1125" t="e">
            <v>#N/A</v>
          </cell>
          <cell r="Z1125" t="e">
            <v>#N/A</v>
          </cell>
        </row>
        <row r="1126">
          <cell r="D1126" t="str">
            <v>MA26GE16NT</v>
          </cell>
          <cell r="E1126" t="str">
            <v>Geotextil 1600 NT</v>
          </cell>
          <cell r="F1126" t="str">
            <v>m2</v>
          </cell>
          <cell r="G1126">
            <v>8.9239999999999995</v>
          </cell>
          <cell r="H1126">
            <v>2150</v>
          </cell>
          <cell r="I1126">
            <v>19187</v>
          </cell>
          <cell r="J1126">
            <v>0</v>
          </cell>
          <cell r="K1126">
            <v>53.543999999999997</v>
          </cell>
          <cell r="L1126">
            <v>115119.59999999999</v>
          </cell>
          <cell r="Y1126" t="e">
            <v>#N/A</v>
          </cell>
          <cell r="Z1126" t="e">
            <v>#N/A</v>
          </cell>
        </row>
        <row r="1127">
          <cell r="D1127" t="str">
            <v>MA27T</v>
          </cell>
          <cell r="E1127" t="str">
            <v>Toxement</v>
          </cell>
          <cell r="F1127" t="str">
            <v>kg</v>
          </cell>
          <cell r="G1127">
            <v>4.2</v>
          </cell>
          <cell r="H1127">
            <v>1850</v>
          </cell>
          <cell r="I1127">
            <v>7770</v>
          </cell>
          <cell r="J1127">
            <v>0</v>
          </cell>
          <cell r="K1127">
            <v>25.200000000000003</v>
          </cell>
          <cell r="L1127">
            <v>46620.000000000007</v>
          </cell>
          <cell r="Y1127" t="e">
            <v>#N/A</v>
          </cell>
          <cell r="Z1127" t="e">
            <v>#N/A</v>
          </cell>
        </row>
        <row r="1129">
          <cell r="E1129" t="str">
            <v>MANO DE OBRA</v>
          </cell>
          <cell r="I1129">
            <v>65000</v>
          </cell>
          <cell r="J1129">
            <v>0</v>
          </cell>
          <cell r="L1129">
            <v>390000</v>
          </cell>
          <cell r="Z1129" t="e">
            <v>#N/A</v>
          </cell>
        </row>
        <row r="1130">
          <cell r="D1130" t="str">
            <v>MOANPM37</v>
          </cell>
          <cell r="E1130" t="str">
            <v>Pozo Inspeccion Mamposteria e=0.37</v>
          </cell>
          <cell r="F1130" t="str">
            <v>Ml</v>
          </cell>
          <cell r="G1130">
            <v>1</v>
          </cell>
          <cell r="H1130">
            <v>65000</v>
          </cell>
          <cell r="I1130">
            <v>65000</v>
          </cell>
          <cell r="J1130">
            <v>0</v>
          </cell>
          <cell r="K1130">
            <v>6</v>
          </cell>
          <cell r="L1130">
            <v>390000</v>
          </cell>
          <cell r="Y1130" t="e">
            <v>#N/A</v>
          </cell>
          <cell r="Z1130" t="e">
            <v>#N/A</v>
          </cell>
        </row>
        <row r="1132">
          <cell r="E1132" t="str">
            <v>VARIOS</v>
          </cell>
          <cell r="I1132">
            <v>500</v>
          </cell>
          <cell r="L1132">
            <v>3000</v>
          </cell>
          <cell r="Z1132" t="e">
            <v>#N/A</v>
          </cell>
        </row>
        <row r="1133">
          <cell r="D1133" t="str">
            <v>TC07H350</v>
          </cell>
          <cell r="E1133" t="str">
            <v>Herramienta</v>
          </cell>
          <cell r="F1133" t="str">
            <v>Gb</v>
          </cell>
          <cell r="G1133">
            <v>1</v>
          </cell>
          <cell r="H1133">
            <v>500</v>
          </cell>
          <cell r="I1133">
            <v>500</v>
          </cell>
          <cell r="J1133">
            <v>0</v>
          </cell>
          <cell r="K1133">
            <v>6</v>
          </cell>
          <cell r="L1133">
            <v>3000</v>
          </cell>
          <cell r="Y1133" t="e">
            <v>#N/A</v>
          </cell>
          <cell r="Z1133" t="e">
            <v>#N/A</v>
          </cell>
        </row>
        <row r="1134">
          <cell r="D1134">
            <v>0</v>
          </cell>
        </row>
        <row r="1135">
          <cell r="E1135" t="str">
            <v>SUBTOTAL</v>
          </cell>
          <cell r="I1135">
            <v>386181</v>
          </cell>
          <cell r="L1135">
            <v>2317086</v>
          </cell>
          <cell r="Z1135" t="e">
            <v>#N/A</v>
          </cell>
        </row>
        <row r="1136">
          <cell r="E1136" t="str">
            <v>A.I.U</v>
          </cell>
          <cell r="I1136">
            <v>0</v>
          </cell>
          <cell r="L1136">
            <v>0</v>
          </cell>
          <cell r="Z1136">
            <v>0</v>
          </cell>
        </row>
        <row r="1137">
          <cell r="D1137" t="str">
            <v>AIUAADMON</v>
          </cell>
          <cell r="E1137" t="str">
            <v>Admon</v>
          </cell>
          <cell r="F1137">
            <v>0</v>
          </cell>
          <cell r="I1137">
            <v>0</v>
          </cell>
          <cell r="L1137">
            <v>0</v>
          </cell>
          <cell r="Z1137">
            <v>0</v>
          </cell>
        </row>
        <row r="1138">
          <cell r="D1138" t="str">
            <v>AIUAIMPRE</v>
          </cell>
          <cell r="E1138" t="str">
            <v>Imprevistos</v>
          </cell>
          <cell r="F1138">
            <v>0</v>
          </cell>
          <cell r="I1138">
            <v>0</v>
          </cell>
          <cell r="J1138">
            <v>0</v>
          </cell>
          <cell r="L1138">
            <v>0</v>
          </cell>
          <cell r="Z1138">
            <v>0</v>
          </cell>
        </row>
        <row r="1139">
          <cell r="D1139" t="str">
            <v>AIUAUTILI</v>
          </cell>
          <cell r="E1139" t="str">
            <v>Utilidad</v>
          </cell>
          <cell r="F1139">
            <v>0</v>
          </cell>
          <cell r="I1139">
            <v>0</v>
          </cell>
          <cell r="J1139">
            <v>0</v>
          </cell>
          <cell r="L1139">
            <v>0</v>
          </cell>
          <cell r="Z1139">
            <v>0</v>
          </cell>
        </row>
        <row r="1140">
          <cell r="D1140" t="str">
            <v>AIUAIVAUTI</v>
          </cell>
          <cell r="E1140" t="str">
            <v>IVA utilidad</v>
          </cell>
          <cell r="F1140">
            <v>0</v>
          </cell>
          <cell r="I1140">
            <v>0</v>
          </cell>
          <cell r="J1140">
            <v>0</v>
          </cell>
          <cell r="L1140">
            <v>0</v>
          </cell>
          <cell r="Z1140">
            <v>0</v>
          </cell>
        </row>
        <row r="1142">
          <cell r="E1142" t="str">
            <v>ITEM</v>
          </cell>
        </row>
        <row r="1143">
          <cell r="D1143" t="str">
            <v>ANPOBA</v>
          </cell>
          <cell r="E1143" t="str">
            <v xml:space="preserve">Pozo Base </v>
          </cell>
          <cell r="G1143" t="str">
            <v>UN.</v>
          </cell>
          <cell r="H1143" t="str">
            <v>Un</v>
          </cell>
          <cell r="I1143" t="e">
            <v>#N/A</v>
          </cell>
          <cell r="K1143">
            <v>0</v>
          </cell>
          <cell r="L1143" t="e">
            <v>#N/A</v>
          </cell>
          <cell r="N1143" t="e">
            <v>#N/A</v>
          </cell>
          <cell r="O1143">
            <v>16000</v>
          </cell>
          <cell r="P1143">
            <v>500</v>
          </cell>
          <cell r="Q1143" t="e">
            <v>#N/A</v>
          </cell>
          <cell r="X1143" t="e">
            <v>#N/A</v>
          </cell>
          <cell r="Y1143" t="str">
            <v>Un</v>
          </cell>
          <cell r="Z1143" t="e">
            <v>#VALUE!</v>
          </cell>
          <cell r="AA1143" t="e">
            <v>#VALUE!</v>
          </cell>
          <cell r="AB1143" t="e">
            <v>#VALUE!</v>
          </cell>
          <cell r="AC1143" t="e">
            <v>#VALUE!</v>
          </cell>
        </row>
        <row r="1145">
          <cell r="D1145" t="str">
            <v>CODIGO</v>
          </cell>
          <cell r="E1145" t="str">
            <v>DESCRIPCION</v>
          </cell>
          <cell r="F1145" t="str">
            <v>UN</v>
          </cell>
          <cell r="G1145" t="str">
            <v>CANT</v>
          </cell>
          <cell r="H1145" t="str">
            <v>V/UNIT.</v>
          </cell>
          <cell r="I1145" t="str">
            <v>V/TOTAL</v>
          </cell>
          <cell r="K1145" t="str">
            <v>CANT TOTAL</v>
          </cell>
          <cell r="L1145" t="str">
            <v>Vr TOTAL</v>
          </cell>
          <cell r="Y1145" t="str">
            <v>CANT.</v>
          </cell>
          <cell r="Z1145" t="str">
            <v>V/TOTAL</v>
          </cell>
        </row>
        <row r="1146">
          <cell r="E1146" t="str">
            <v>MATERIALES</v>
          </cell>
          <cell r="I1146" t="e">
            <v>#N/A</v>
          </cell>
          <cell r="L1146" t="e">
            <v>#N/A</v>
          </cell>
          <cell r="Z1146" t="e">
            <v>#VALUE!</v>
          </cell>
        </row>
        <row r="1147">
          <cell r="D1147" t="str">
            <v>MA03CG</v>
          </cell>
          <cell r="E1147" t="str">
            <v>Cemento Gris</v>
          </cell>
          <cell r="F1147" t="str">
            <v>Kg</v>
          </cell>
          <cell r="G1147">
            <v>225</v>
          </cell>
          <cell r="H1147">
            <v>190</v>
          </cell>
          <cell r="I1147">
            <v>42750</v>
          </cell>
          <cell r="J1147">
            <v>0</v>
          </cell>
          <cell r="K1147">
            <v>0</v>
          </cell>
          <cell r="L1147">
            <v>0</v>
          </cell>
          <cell r="Y1147" t="e">
            <v>#VALUE!</v>
          </cell>
          <cell r="Z1147" t="e">
            <v>#VALUE!</v>
          </cell>
        </row>
        <row r="1148">
          <cell r="D1148" t="str">
            <v>MA02ALR</v>
          </cell>
          <cell r="E1148" t="str">
            <v>Arena Lavada Rio</v>
          </cell>
          <cell r="F1148" t="str">
            <v>M3</v>
          </cell>
          <cell r="G1148">
            <v>0.71</v>
          </cell>
          <cell r="H1148">
            <v>45000</v>
          </cell>
          <cell r="I1148">
            <v>31950</v>
          </cell>
          <cell r="J1148">
            <v>0</v>
          </cell>
          <cell r="K1148">
            <v>0</v>
          </cell>
          <cell r="L1148">
            <v>0</v>
          </cell>
          <cell r="Y1148" t="e">
            <v>#VALUE!</v>
          </cell>
          <cell r="Z1148" t="e">
            <v>#VALUE!</v>
          </cell>
        </row>
        <row r="1149">
          <cell r="D1149" t="str">
            <v>MA02GCR</v>
          </cell>
          <cell r="E1149" t="e">
            <v>#N/A</v>
          </cell>
          <cell r="F1149" t="e">
            <v>#N/A</v>
          </cell>
          <cell r="G1149">
            <v>0.7</v>
          </cell>
          <cell r="H1149" t="e">
            <v>#N/A</v>
          </cell>
          <cell r="I1149" t="e">
            <v>#N/A</v>
          </cell>
          <cell r="J1149" t="e">
            <v>#N/A</v>
          </cell>
          <cell r="K1149">
            <v>0</v>
          </cell>
          <cell r="L1149" t="e">
            <v>#N/A</v>
          </cell>
          <cell r="Y1149" t="e">
            <v>#VALUE!</v>
          </cell>
          <cell r="Z1149" t="e">
            <v>#VALUE!</v>
          </cell>
        </row>
        <row r="1150">
          <cell r="D1150" t="str">
            <v>MA01H3</v>
          </cell>
          <cell r="E1150" t="str">
            <v>Acero PDR60 N. 3</v>
          </cell>
          <cell r="F1150" t="str">
            <v>Kg</v>
          </cell>
          <cell r="G1150">
            <v>35</v>
          </cell>
          <cell r="H1150">
            <v>2150</v>
          </cell>
          <cell r="I1150">
            <v>75250</v>
          </cell>
          <cell r="J1150">
            <v>0</v>
          </cell>
          <cell r="K1150">
            <v>0</v>
          </cell>
          <cell r="L1150">
            <v>0</v>
          </cell>
          <cell r="Y1150" t="e">
            <v>#VALUE!</v>
          </cell>
          <cell r="Z1150" t="e">
            <v>#VALUE!</v>
          </cell>
        </row>
        <row r="1151">
          <cell r="D1151" t="str">
            <v>MA01H4</v>
          </cell>
          <cell r="E1151" t="str">
            <v>Acero PDR60 N. 4</v>
          </cell>
          <cell r="F1151" t="str">
            <v>Kg</v>
          </cell>
          <cell r="G1151">
            <v>45</v>
          </cell>
          <cell r="H1151">
            <v>2150</v>
          </cell>
          <cell r="I1151">
            <v>96750</v>
          </cell>
          <cell r="J1151">
            <v>0</v>
          </cell>
          <cell r="K1151">
            <v>0</v>
          </cell>
          <cell r="L1151">
            <v>0</v>
          </cell>
          <cell r="Y1151" t="e">
            <v>#VALUE!</v>
          </cell>
          <cell r="Z1151" t="e">
            <v>#VALUE!</v>
          </cell>
        </row>
        <row r="1152">
          <cell r="D1152" t="str">
            <v>MA01H5</v>
          </cell>
          <cell r="E1152" t="str">
            <v>Acero PDR60 N. 5</v>
          </cell>
          <cell r="F1152" t="str">
            <v>Kg</v>
          </cell>
          <cell r="G1152">
            <v>20</v>
          </cell>
          <cell r="H1152">
            <v>2150</v>
          </cell>
          <cell r="I1152">
            <v>43000</v>
          </cell>
          <cell r="J1152">
            <v>0</v>
          </cell>
          <cell r="K1152">
            <v>0</v>
          </cell>
          <cell r="L1152">
            <v>0</v>
          </cell>
          <cell r="Y1152" t="e">
            <v>#VALUE!</v>
          </cell>
          <cell r="Z1152" t="e">
            <v>#VALUE!</v>
          </cell>
        </row>
        <row r="1154">
          <cell r="E1154" t="str">
            <v>MANO DE OBRA</v>
          </cell>
          <cell r="I1154">
            <v>16000</v>
          </cell>
          <cell r="J1154">
            <v>0</v>
          </cell>
          <cell r="L1154">
            <v>0</v>
          </cell>
          <cell r="Z1154" t="e">
            <v>#VALUE!</v>
          </cell>
        </row>
        <row r="1155">
          <cell r="D1155" t="str">
            <v>MOANPB</v>
          </cell>
          <cell r="E1155" t="str">
            <v>Base</v>
          </cell>
          <cell r="F1155" t="str">
            <v>Un</v>
          </cell>
          <cell r="G1155">
            <v>1</v>
          </cell>
          <cell r="H1155">
            <v>16000</v>
          </cell>
          <cell r="I1155">
            <v>16000</v>
          </cell>
          <cell r="J1155">
            <v>0</v>
          </cell>
          <cell r="K1155">
            <v>0</v>
          </cell>
          <cell r="L1155">
            <v>0</v>
          </cell>
          <cell r="Y1155" t="e">
            <v>#VALUE!</v>
          </cell>
          <cell r="Z1155" t="e">
            <v>#VALUE!</v>
          </cell>
        </row>
        <row r="1157">
          <cell r="E1157" t="str">
            <v>VARIOS</v>
          </cell>
          <cell r="I1157">
            <v>500</v>
          </cell>
          <cell r="L1157">
            <v>0</v>
          </cell>
          <cell r="Z1157" t="e">
            <v>#VALUE!</v>
          </cell>
        </row>
        <row r="1158">
          <cell r="D1158" t="str">
            <v>TC07H350</v>
          </cell>
          <cell r="E1158" t="str">
            <v>Herramienta</v>
          </cell>
          <cell r="F1158" t="str">
            <v>Gb</v>
          </cell>
          <cell r="G1158">
            <v>1</v>
          </cell>
          <cell r="H1158">
            <v>500</v>
          </cell>
          <cell r="I1158">
            <v>500</v>
          </cell>
          <cell r="J1158">
            <v>0</v>
          </cell>
          <cell r="K1158">
            <v>0</v>
          </cell>
          <cell r="L1158">
            <v>0</v>
          </cell>
          <cell r="Y1158" t="e">
            <v>#VALUE!</v>
          </cell>
          <cell r="Z1158" t="e">
            <v>#VALUE!</v>
          </cell>
        </row>
        <row r="1159">
          <cell r="D1159">
            <v>0</v>
          </cell>
        </row>
        <row r="1160">
          <cell r="E1160" t="str">
            <v>SUBTOTAL</v>
          </cell>
          <cell r="I1160" t="e">
            <v>#N/A</v>
          </cell>
          <cell r="L1160" t="e">
            <v>#N/A</v>
          </cell>
          <cell r="Z1160" t="e">
            <v>#VALUE!</v>
          </cell>
        </row>
        <row r="1161">
          <cell r="E1161" t="str">
            <v>A.I.U</v>
          </cell>
          <cell r="I1161" t="e">
            <v>#N/A</v>
          </cell>
          <cell r="L1161" t="e">
            <v>#N/A</v>
          </cell>
          <cell r="Z1161" t="e">
            <v>#N/A</v>
          </cell>
        </row>
        <row r="1162">
          <cell r="D1162" t="str">
            <v>AIUAADMON</v>
          </cell>
          <cell r="E1162" t="str">
            <v>Admon</v>
          </cell>
          <cell r="F1162">
            <v>0</v>
          </cell>
          <cell r="I1162" t="e">
            <v>#N/A</v>
          </cell>
          <cell r="L1162" t="e">
            <v>#N/A</v>
          </cell>
          <cell r="Z1162" t="e">
            <v>#N/A</v>
          </cell>
        </row>
        <row r="1163">
          <cell r="D1163" t="str">
            <v>AIUAIMPRE</v>
          </cell>
          <cell r="E1163" t="str">
            <v>Imprevistos</v>
          </cell>
          <cell r="F1163">
            <v>0</v>
          </cell>
          <cell r="I1163" t="e">
            <v>#N/A</v>
          </cell>
          <cell r="J1163">
            <v>0</v>
          </cell>
          <cell r="L1163" t="e">
            <v>#N/A</v>
          </cell>
          <cell r="Z1163" t="e">
            <v>#N/A</v>
          </cell>
        </row>
        <row r="1164">
          <cell r="D1164" t="str">
            <v>AIUAUTILI</v>
          </cell>
          <cell r="E1164" t="str">
            <v>Utilidad</v>
          </cell>
          <cell r="F1164">
            <v>0</v>
          </cell>
          <cell r="I1164" t="e">
            <v>#N/A</v>
          </cell>
          <cell r="J1164">
            <v>0</v>
          </cell>
          <cell r="L1164" t="e">
            <v>#N/A</v>
          </cell>
          <cell r="Z1164" t="e">
            <v>#N/A</v>
          </cell>
        </row>
        <row r="1165">
          <cell r="D1165" t="str">
            <v>AIUAIVAUTI</v>
          </cell>
          <cell r="E1165" t="str">
            <v>IVA utilidad</v>
          </cell>
          <cell r="F1165">
            <v>0</v>
          </cell>
          <cell r="I1165" t="e">
            <v>#N/A</v>
          </cell>
          <cell r="J1165">
            <v>0</v>
          </cell>
          <cell r="L1165" t="e">
            <v>#N/A</v>
          </cell>
          <cell r="Z1165" t="e">
            <v>#N/A</v>
          </cell>
        </row>
        <row r="1167">
          <cell r="E1167" t="str">
            <v>ITEM</v>
          </cell>
        </row>
        <row r="1168">
          <cell r="D1168" t="str">
            <v>ANPOBACA</v>
          </cell>
          <cell r="E1168" t="str">
            <v>Base y Cañuela</v>
          </cell>
          <cell r="G1168" t="str">
            <v>UN.</v>
          </cell>
          <cell r="H1168" t="str">
            <v>Un</v>
          </cell>
          <cell r="I1168">
            <v>202081</v>
          </cell>
          <cell r="K1168">
            <v>100</v>
          </cell>
          <cell r="L1168">
            <v>20208100</v>
          </cell>
          <cell r="N1168">
            <v>172631</v>
          </cell>
          <cell r="O1168">
            <v>28500</v>
          </cell>
          <cell r="P1168">
            <v>950</v>
          </cell>
          <cell r="Q1168">
            <v>0</v>
          </cell>
          <cell r="X1168">
            <v>20208100</v>
          </cell>
          <cell r="Y1168" t="str">
            <v>Un</v>
          </cell>
          <cell r="Z1168" t="e">
            <v>#N/A</v>
          </cell>
          <cell r="AA1168" t="e">
            <v>#N/A</v>
          </cell>
          <cell r="AB1168" t="e">
            <v>#N/A</v>
          </cell>
          <cell r="AC1168" t="e">
            <v>#N/A</v>
          </cell>
        </row>
        <row r="1170">
          <cell r="D1170" t="str">
            <v>CODIGO</v>
          </cell>
          <cell r="E1170" t="str">
            <v>DESCRIPCION</v>
          </cell>
          <cell r="F1170" t="str">
            <v>UN</v>
          </cell>
          <cell r="G1170" t="str">
            <v>CANT</v>
          </cell>
          <cell r="H1170" t="str">
            <v>V/UNIT.</v>
          </cell>
          <cell r="I1170" t="str">
            <v>V/TOTAL</v>
          </cell>
          <cell r="K1170" t="str">
            <v>CANT TOTAL</v>
          </cell>
          <cell r="L1170" t="str">
            <v>Vr TOTAL</v>
          </cell>
          <cell r="Y1170" t="str">
            <v>CANT.</v>
          </cell>
          <cell r="Z1170" t="str">
            <v>V/TOTAL</v>
          </cell>
        </row>
        <row r="1171">
          <cell r="E1171" t="str">
            <v>MATERIALES</v>
          </cell>
          <cell r="I1171">
            <v>172631</v>
          </cell>
          <cell r="L1171">
            <v>17263100</v>
          </cell>
          <cell r="Z1171" t="e">
            <v>#N/A</v>
          </cell>
        </row>
        <row r="1172">
          <cell r="D1172" t="str">
            <v>MA04C4I</v>
          </cell>
          <cell r="E1172" t="str">
            <v>Concreto 4000 psi Impermeabilizado</v>
          </cell>
          <cell r="F1172" t="str">
            <v>M3</v>
          </cell>
          <cell r="G1172">
            <v>0.75</v>
          </cell>
          <cell r="H1172">
            <v>230175</v>
          </cell>
          <cell r="I1172">
            <v>172631</v>
          </cell>
          <cell r="J1172">
            <v>0</v>
          </cell>
          <cell r="K1172">
            <v>75</v>
          </cell>
          <cell r="L1172">
            <v>17263125</v>
          </cell>
          <cell r="Y1172" t="e">
            <v>#N/A</v>
          </cell>
          <cell r="Z1172" t="e">
            <v>#N/A</v>
          </cell>
        </row>
        <row r="1173">
          <cell r="I1173">
            <v>0</v>
          </cell>
          <cell r="J1173">
            <v>0</v>
          </cell>
          <cell r="K1173">
            <v>0</v>
          </cell>
          <cell r="L1173">
            <v>0</v>
          </cell>
          <cell r="Y1173">
            <v>0</v>
          </cell>
          <cell r="Z1173">
            <v>0</v>
          </cell>
        </row>
        <row r="1174">
          <cell r="I1174">
            <v>0</v>
          </cell>
          <cell r="J1174">
            <v>0</v>
          </cell>
          <cell r="K1174">
            <v>0</v>
          </cell>
          <cell r="L1174">
            <v>0</v>
          </cell>
          <cell r="Y1174">
            <v>0</v>
          </cell>
          <cell r="Z1174">
            <v>0</v>
          </cell>
        </row>
        <row r="1175">
          <cell r="I1175">
            <v>0</v>
          </cell>
          <cell r="J1175">
            <v>0</v>
          </cell>
          <cell r="K1175">
            <v>0</v>
          </cell>
          <cell r="L1175">
            <v>0</v>
          </cell>
          <cell r="Y1175">
            <v>0</v>
          </cell>
          <cell r="Z1175">
            <v>0</v>
          </cell>
        </row>
        <row r="1177">
          <cell r="E1177" t="str">
            <v>MANO DE OBRA</v>
          </cell>
          <cell r="I1177">
            <v>28500</v>
          </cell>
          <cell r="J1177">
            <v>0</v>
          </cell>
          <cell r="L1177">
            <v>2850000</v>
          </cell>
          <cell r="Z1177" t="e">
            <v>#N/A</v>
          </cell>
        </row>
        <row r="1178">
          <cell r="D1178" t="str">
            <v>MOANPB</v>
          </cell>
          <cell r="E1178" t="str">
            <v>Base</v>
          </cell>
          <cell r="F1178" t="str">
            <v>Un</v>
          </cell>
          <cell r="G1178">
            <v>1</v>
          </cell>
          <cell r="H1178">
            <v>16000</v>
          </cell>
          <cell r="I1178">
            <v>16000</v>
          </cell>
          <cell r="J1178">
            <v>0</v>
          </cell>
          <cell r="K1178">
            <v>100</v>
          </cell>
          <cell r="L1178">
            <v>1600000</v>
          </cell>
          <cell r="Y1178" t="e">
            <v>#N/A</v>
          </cell>
          <cell r="Z1178" t="e">
            <v>#N/A</v>
          </cell>
        </row>
        <row r="1179">
          <cell r="D1179" t="str">
            <v>MOANPC</v>
          </cell>
          <cell r="E1179" t="str">
            <v>Canuela</v>
          </cell>
          <cell r="F1179" t="str">
            <v>Un</v>
          </cell>
          <cell r="G1179">
            <v>1</v>
          </cell>
          <cell r="H1179">
            <v>12500</v>
          </cell>
          <cell r="I1179">
            <v>12500</v>
          </cell>
          <cell r="J1179">
            <v>0</v>
          </cell>
          <cell r="K1179">
            <v>0</v>
          </cell>
          <cell r="L1179">
            <v>0</v>
          </cell>
          <cell r="Y1179" t="e">
            <v>#N/A</v>
          </cell>
          <cell r="Z1179" t="e">
            <v>#N/A</v>
          </cell>
        </row>
        <row r="1180">
          <cell r="E1180" t="str">
            <v>VARIOS</v>
          </cell>
          <cell r="I1180">
            <v>950</v>
          </cell>
          <cell r="L1180">
            <v>95000</v>
          </cell>
          <cell r="Z1180" t="e">
            <v>#N/A</v>
          </cell>
        </row>
        <row r="1181">
          <cell r="D1181" t="str">
            <v>TC07H350</v>
          </cell>
          <cell r="E1181" t="str">
            <v>Herramienta</v>
          </cell>
          <cell r="F1181" t="str">
            <v>Gb</v>
          </cell>
          <cell r="G1181">
            <v>1</v>
          </cell>
          <cell r="H1181">
            <v>500</v>
          </cell>
          <cell r="I1181">
            <v>500</v>
          </cell>
          <cell r="J1181">
            <v>0</v>
          </cell>
          <cell r="K1181">
            <v>100</v>
          </cell>
          <cell r="L1181">
            <v>50000</v>
          </cell>
          <cell r="Y1181" t="e">
            <v>#N/A</v>
          </cell>
          <cell r="Z1181" t="e">
            <v>#N/A</v>
          </cell>
        </row>
        <row r="1182">
          <cell r="D1182" t="str">
            <v>AL07VCG</v>
          </cell>
          <cell r="E1182" t="str">
            <v>Vibrador para concretos a Gasolina</v>
          </cell>
          <cell r="F1182" t="str">
            <v>Hr</v>
          </cell>
          <cell r="G1182">
            <v>0.01</v>
          </cell>
          <cell r="H1182">
            <v>45000</v>
          </cell>
          <cell r="I1182">
            <v>450</v>
          </cell>
          <cell r="J1182">
            <v>0</v>
          </cell>
          <cell r="K1182">
            <v>1</v>
          </cell>
          <cell r="L1182">
            <v>45000</v>
          </cell>
          <cell r="Y1182" t="e">
            <v>#N/A</v>
          </cell>
          <cell r="Z1182" t="e">
            <v>#N/A</v>
          </cell>
        </row>
        <row r="1183">
          <cell r="E1183" t="str">
            <v>SUBTOTAL</v>
          </cell>
          <cell r="I1183">
            <v>202081</v>
          </cell>
          <cell r="L1183">
            <v>20208100</v>
          </cell>
          <cell r="Z1183" t="e">
            <v>#N/A</v>
          </cell>
        </row>
        <row r="1184">
          <cell r="E1184" t="str">
            <v>A.I.U</v>
          </cell>
          <cell r="I1184">
            <v>0</v>
          </cell>
          <cell r="L1184">
            <v>0</v>
          </cell>
          <cell r="Z1184">
            <v>0</v>
          </cell>
        </row>
        <row r="1185">
          <cell r="D1185" t="str">
            <v>AIUAADMON</v>
          </cell>
          <cell r="E1185" t="str">
            <v>Admon</v>
          </cell>
          <cell r="F1185">
            <v>0</v>
          </cell>
          <cell r="I1185">
            <v>0</v>
          </cell>
          <cell r="L1185">
            <v>0</v>
          </cell>
          <cell r="Z1185">
            <v>0</v>
          </cell>
        </row>
        <row r="1186">
          <cell r="D1186" t="str">
            <v>AIUAIMPRE</v>
          </cell>
          <cell r="E1186" t="str">
            <v>Imprevistos</v>
          </cell>
          <cell r="F1186">
            <v>0</v>
          </cell>
          <cell r="I1186">
            <v>0</v>
          </cell>
          <cell r="J1186">
            <v>0</v>
          </cell>
          <cell r="L1186">
            <v>0</v>
          </cell>
          <cell r="Z1186">
            <v>0</v>
          </cell>
        </row>
        <row r="1187">
          <cell r="D1187" t="str">
            <v>AIUAUTILI</v>
          </cell>
          <cell r="E1187" t="str">
            <v>Utilidad</v>
          </cell>
          <cell r="F1187">
            <v>0</v>
          </cell>
          <cell r="I1187">
            <v>0</v>
          </cell>
          <cell r="J1187">
            <v>0</v>
          </cell>
          <cell r="L1187">
            <v>0</v>
          </cell>
          <cell r="Z1187">
            <v>0</v>
          </cell>
        </row>
        <row r="1188">
          <cell r="D1188" t="str">
            <v>AIUAIVAUTI</v>
          </cell>
          <cell r="E1188" t="str">
            <v>IVA utilidad</v>
          </cell>
          <cell r="F1188">
            <v>0</v>
          </cell>
          <cell r="I1188">
            <v>0</v>
          </cell>
          <cell r="J1188">
            <v>0</v>
          </cell>
          <cell r="L1188">
            <v>0</v>
          </cell>
          <cell r="Z1188">
            <v>0</v>
          </cell>
        </row>
        <row r="1190">
          <cell r="E1190" t="str">
            <v>ITEM</v>
          </cell>
        </row>
        <row r="1191">
          <cell r="D1191" t="str">
            <v>ANPOCA</v>
          </cell>
          <cell r="E1191" t="str">
            <v>Pozo Cañuela</v>
          </cell>
          <cell r="G1191" t="str">
            <v>UN.</v>
          </cell>
          <cell r="H1191" t="str">
            <v>Un</v>
          </cell>
          <cell r="I1191" t="e">
            <v>#N/A</v>
          </cell>
          <cell r="K1191">
            <v>0</v>
          </cell>
          <cell r="L1191" t="e">
            <v>#N/A</v>
          </cell>
          <cell r="N1191" t="e">
            <v>#N/A</v>
          </cell>
          <cell r="O1191">
            <v>12500</v>
          </cell>
          <cell r="P1191">
            <v>350</v>
          </cell>
          <cell r="Q1191" t="e">
            <v>#N/A</v>
          </cell>
          <cell r="X1191" t="e">
            <v>#N/A</v>
          </cell>
          <cell r="Y1191" t="str">
            <v>Un</v>
          </cell>
          <cell r="Z1191" t="e">
            <v>#VALUE!</v>
          </cell>
          <cell r="AA1191" t="e">
            <v>#VALUE!</v>
          </cell>
          <cell r="AB1191" t="e">
            <v>#VALUE!</v>
          </cell>
          <cell r="AC1191" t="e">
            <v>#VALUE!</v>
          </cell>
        </row>
        <row r="1193">
          <cell r="D1193" t="str">
            <v>CODIGO</v>
          </cell>
          <cell r="E1193" t="str">
            <v>DESCRIPCION</v>
          </cell>
          <cell r="F1193" t="str">
            <v>UN</v>
          </cell>
          <cell r="G1193" t="str">
            <v>CANT</v>
          </cell>
          <cell r="H1193" t="str">
            <v>V/UNIT.</v>
          </cell>
          <cell r="I1193" t="str">
            <v>V/TOTAL</v>
          </cell>
          <cell r="K1193" t="str">
            <v>CANT TOTAL</v>
          </cell>
          <cell r="L1193" t="str">
            <v>Vr TOTAL</v>
          </cell>
          <cell r="Y1193" t="str">
            <v>CANT.</v>
          </cell>
          <cell r="Z1193" t="str">
            <v>V/TOTAL</v>
          </cell>
        </row>
        <row r="1194">
          <cell r="E1194" t="str">
            <v>MATERIALES</v>
          </cell>
          <cell r="I1194" t="e">
            <v>#N/A</v>
          </cell>
          <cell r="L1194" t="e">
            <v>#N/A</v>
          </cell>
          <cell r="Z1194" t="e">
            <v>#VALUE!</v>
          </cell>
        </row>
        <row r="1195">
          <cell r="D1195" t="str">
            <v>MA03CG</v>
          </cell>
          <cell r="E1195" t="str">
            <v>Cemento Gris</v>
          </cell>
          <cell r="F1195" t="str">
            <v>Kg</v>
          </cell>
          <cell r="G1195">
            <v>33.6</v>
          </cell>
          <cell r="H1195">
            <v>190</v>
          </cell>
          <cell r="I1195">
            <v>6384</v>
          </cell>
          <cell r="J1195">
            <v>0</v>
          </cell>
          <cell r="K1195">
            <v>0</v>
          </cell>
          <cell r="L1195">
            <v>0</v>
          </cell>
          <cell r="Y1195" t="e">
            <v>#VALUE!</v>
          </cell>
          <cell r="Z1195" t="e">
            <v>#VALUE!</v>
          </cell>
        </row>
        <row r="1196">
          <cell r="D1196" t="str">
            <v>MA02ALR</v>
          </cell>
          <cell r="E1196" t="str">
            <v>Arena Lavada Rio</v>
          </cell>
          <cell r="F1196" t="str">
            <v>M3</v>
          </cell>
          <cell r="G1196">
            <v>0.05</v>
          </cell>
          <cell r="H1196">
            <v>45000</v>
          </cell>
          <cell r="I1196">
            <v>2250</v>
          </cell>
          <cell r="J1196">
            <v>0</v>
          </cell>
          <cell r="K1196">
            <v>0</v>
          </cell>
          <cell r="L1196">
            <v>0</v>
          </cell>
          <cell r="Y1196" t="e">
            <v>#VALUE!</v>
          </cell>
          <cell r="Z1196" t="e">
            <v>#VALUE!</v>
          </cell>
        </row>
        <row r="1197">
          <cell r="D1197" t="str">
            <v>MA02GCR</v>
          </cell>
          <cell r="E1197" t="e">
            <v>#N/A</v>
          </cell>
          <cell r="F1197" t="e">
            <v>#N/A</v>
          </cell>
          <cell r="G1197">
            <v>0.11</v>
          </cell>
          <cell r="H1197" t="e">
            <v>#N/A</v>
          </cell>
          <cell r="I1197" t="e">
            <v>#N/A</v>
          </cell>
          <cell r="J1197" t="e">
            <v>#N/A</v>
          </cell>
          <cell r="K1197">
            <v>0</v>
          </cell>
          <cell r="L1197" t="e">
            <v>#N/A</v>
          </cell>
          <cell r="Y1197" t="e">
            <v>#VALUE!</v>
          </cell>
          <cell r="Z1197" t="e">
            <v>#VALUE!</v>
          </cell>
        </row>
        <row r="1199">
          <cell r="E1199" t="str">
            <v>MANO DE OBRA</v>
          </cell>
          <cell r="I1199">
            <v>12500</v>
          </cell>
          <cell r="J1199">
            <v>0</v>
          </cell>
          <cell r="L1199">
            <v>0</v>
          </cell>
          <cell r="Z1199" t="e">
            <v>#VALUE!</v>
          </cell>
        </row>
        <row r="1200">
          <cell r="D1200" t="str">
            <v>MOANPC</v>
          </cell>
          <cell r="E1200" t="str">
            <v>Canuela</v>
          </cell>
          <cell r="F1200" t="str">
            <v>Un</v>
          </cell>
          <cell r="G1200">
            <v>1</v>
          </cell>
          <cell r="H1200">
            <v>12500</v>
          </cell>
          <cell r="I1200">
            <v>12500</v>
          </cell>
          <cell r="J1200">
            <v>0</v>
          </cell>
          <cell r="K1200">
            <v>0</v>
          </cell>
          <cell r="L1200">
            <v>0</v>
          </cell>
          <cell r="Y1200" t="e">
            <v>#VALUE!</v>
          </cell>
          <cell r="Z1200" t="e">
            <v>#VALUE!</v>
          </cell>
        </row>
        <row r="1202">
          <cell r="E1202" t="str">
            <v>VARIOS</v>
          </cell>
          <cell r="I1202">
            <v>350</v>
          </cell>
          <cell r="L1202">
            <v>0</v>
          </cell>
          <cell r="Z1202" t="e">
            <v>#VALUE!</v>
          </cell>
        </row>
        <row r="1203">
          <cell r="D1203" t="str">
            <v>TC07H150</v>
          </cell>
          <cell r="E1203" t="str">
            <v>Herramienta</v>
          </cell>
          <cell r="F1203" t="str">
            <v>Gb</v>
          </cell>
          <cell r="G1203">
            <v>1</v>
          </cell>
          <cell r="H1203">
            <v>350</v>
          </cell>
          <cell r="I1203">
            <v>350</v>
          </cell>
          <cell r="J1203">
            <v>0</v>
          </cell>
          <cell r="K1203">
            <v>0</v>
          </cell>
          <cell r="L1203">
            <v>0</v>
          </cell>
          <cell r="Y1203" t="e">
            <v>#VALUE!</v>
          </cell>
          <cell r="Z1203" t="e">
            <v>#VALUE!</v>
          </cell>
        </row>
        <row r="1204">
          <cell r="D1204">
            <v>0</v>
          </cell>
        </row>
        <row r="1205">
          <cell r="E1205" t="str">
            <v>SUBTOTAL</v>
          </cell>
          <cell r="I1205" t="e">
            <v>#N/A</v>
          </cell>
          <cell r="L1205" t="e">
            <v>#N/A</v>
          </cell>
          <cell r="Z1205" t="e">
            <v>#VALUE!</v>
          </cell>
        </row>
        <row r="1206">
          <cell r="E1206" t="str">
            <v>A.I.U</v>
          </cell>
          <cell r="I1206" t="e">
            <v>#N/A</v>
          </cell>
          <cell r="L1206" t="e">
            <v>#N/A</v>
          </cell>
          <cell r="Z1206" t="e">
            <v>#N/A</v>
          </cell>
        </row>
        <row r="1207">
          <cell r="D1207" t="str">
            <v>AIUAADMON</v>
          </cell>
          <cell r="E1207" t="str">
            <v>Admon</v>
          </cell>
          <cell r="F1207">
            <v>0</v>
          </cell>
          <cell r="I1207" t="e">
            <v>#N/A</v>
          </cell>
          <cell r="L1207" t="e">
            <v>#N/A</v>
          </cell>
          <cell r="Z1207" t="e">
            <v>#N/A</v>
          </cell>
        </row>
        <row r="1208">
          <cell r="D1208" t="str">
            <v>AIUAIMPRE</v>
          </cell>
          <cell r="E1208" t="str">
            <v>Imprevistos</v>
          </cell>
          <cell r="F1208">
            <v>0</v>
          </cell>
          <cell r="I1208" t="e">
            <v>#N/A</v>
          </cell>
          <cell r="J1208">
            <v>0</v>
          </cell>
          <cell r="L1208" t="e">
            <v>#N/A</v>
          </cell>
          <cell r="Z1208" t="e">
            <v>#N/A</v>
          </cell>
        </row>
        <row r="1209">
          <cell r="D1209" t="str">
            <v>AIUAUTILI</v>
          </cell>
          <cell r="E1209" t="str">
            <v>Utilidad</v>
          </cell>
          <cell r="F1209">
            <v>0</v>
          </cell>
          <cell r="I1209" t="e">
            <v>#N/A</v>
          </cell>
          <cell r="J1209">
            <v>0</v>
          </cell>
          <cell r="L1209" t="e">
            <v>#N/A</v>
          </cell>
          <cell r="Z1209" t="e">
            <v>#N/A</v>
          </cell>
        </row>
        <row r="1210">
          <cell r="D1210" t="str">
            <v>AIUAIVAUTI</v>
          </cell>
          <cell r="E1210" t="str">
            <v>IVA utilidad</v>
          </cell>
          <cell r="F1210">
            <v>0</v>
          </cell>
          <cell r="I1210" t="e">
            <v>#N/A</v>
          </cell>
          <cell r="J1210">
            <v>0</v>
          </cell>
          <cell r="L1210" t="e">
            <v>#N/A</v>
          </cell>
          <cell r="Z1210" t="e">
            <v>#N/A</v>
          </cell>
        </row>
        <row r="1212">
          <cell r="E1212" t="str">
            <v>ITEM</v>
          </cell>
        </row>
        <row r="1213">
          <cell r="D1213" t="str">
            <v>ANPOITA</v>
          </cell>
          <cell r="E1213" t="str">
            <v>Inst. Placa Prefabricada Tapa Pozos y Camaras</v>
          </cell>
          <cell r="G1213" t="str">
            <v>UN.</v>
          </cell>
          <cell r="H1213" t="str">
            <v>Un</v>
          </cell>
          <cell r="I1213">
            <v>87605</v>
          </cell>
          <cell r="K1213">
            <v>102</v>
          </cell>
          <cell r="L1213">
            <v>8935710</v>
          </cell>
          <cell r="N1213">
            <v>8605</v>
          </cell>
          <cell r="O1213">
            <v>60000</v>
          </cell>
          <cell r="P1213">
            <v>19000</v>
          </cell>
          <cell r="Q1213">
            <v>0</v>
          </cell>
          <cell r="X1213">
            <v>8935710</v>
          </cell>
          <cell r="Y1213" t="str">
            <v>Un</v>
          </cell>
          <cell r="Z1213" t="e">
            <v>#N/A</v>
          </cell>
          <cell r="AA1213" t="e">
            <v>#N/A</v>
          </cell>
          <cell r="AB1213" t="e">
            <v>#N/A</v>
          </cell>
          <cell r="AC1213" t="e">
            <v>#N/A</v>
          </cell>
        </row>
        <row r="1215">
          <cell r="D1215" t="str">
            <v>CODIGO</v>
          </cell>
          <cell r="E1215" t="str">
            <v>DESCRIPCION</v>
          </cell>
          <cell r="F1215" t="str">
            <v>UN</v>
          </cell>
          <cell r="G1215" t="str">
            <v>CANT</v>
          </cell>
          <cell r="H1215" t="str">
            <v>V/UNIT.</v>
          </cell>
          <cell r="I1215" t="str">
            <v>V/TOTAL</v>
          </cell>
          <cell r="K1215" t="str">
            <v>CANT TOTAL</v>
          </cell>
          <cell r="L1215" t="str">
            <v>Vr TOTAL</v>
          </cell>
          <cell r="Y1215" t="str">
            <v>CANT.</v>
          </cell>
          <cell r="Z1215" t="str">
            <v>V/TOTAL</v>
          </cell>
        </row>
        <row r="1216">
          <cell r="E1216" t="str">
            <v>MATERIALES</v>
          </cell>
          <cell r="I1216">
            <v>8605</v>
          </cell>
          <cell r="L1216">
            <v>877710</v>
          </cell>
          <cell r="Z1216" t="e">
            <v>#N/A</v>
          </cell>
        </row>
        <row r="1217">
          <cell r="D1217" t="str">
            <v>MA26GE16NT</v>
          </cell>
          <cell r="E1217" t="str">
            <v>Geotextil 1600 NT</v>
          </cell>
          <cell r="F1217" t="str">
            <v>m2</v>
          </cell>
          <cell r="G1217">
            <v>1.5</v>
          </cell>
          <cell r="H1217">
            <v>2150</v>
          </cell>
          <cell r="I1217">
            <v>3225</v>
          </cell>
          <cell r="J1217">
            <v>0</v>
          </cell>
          <cell r="K1217">
            <v>153</v>
          </cell>
          <cell r="L1217">
            <v>328950</v>
          </cell>
          <cell r="Y1217" t="e">
            <v>#N/A</v>
          </cell>
          <cell r="Z1217" t="e">
            <v>#N/A</v>
          </cell>
        </row>
        <row r="1218">
          <cell r="D1218" t="str">
            <v>MA02ALR</v>
          </cell>
          <cell r="E1218" t="str">
            <v>Arena Lavada Rio</v>
          </cell>
          <cell r="F1218" t="str">
            <v>M3</v>
          </cell>
          <cell r="G1218">
            <v>0.09</v>
          </cell>
          <cell r="H1218">
            <v>45000</v>
          </cell>
          <cell r="I1218">
            <v>4050</v>
          </cell>
          <cell r="J1218">
            <v>0</v>
          </cell>
          <cell r="K1218">
            <v>9.18</v>
          </cell>
          <cell r="L1218">
            <v>413100</v>
          </cell>
          <cell r="Y1218" t="e">
            <v>#N/A</v>
          </cell>
          <cell r="Z1218" t="e">
            <v>#N/A</v>
          </cell>
        </row>
        <row r="1219">
          <cell r="D1219" t="str">
            <v>MA03CG</v>
          </cell>
          <cell r="E1219" t="str">
            <v>Cemento Gris</v>
          </cell>
          <cell r="F1219" t="str">
            <v>Kg</v>
          </cell>
          <cell r="G1219">
            <v>7</v>
          </cell>
          <cell r="H1219">
            <v>190</v>
          </cell>
          <cell r="I1219">
            <v>1330</v>
          </cell>
          <cell r="J1219">
            <v>0</v>
          </cell>
          <cell r="K1219">
            <v>714</v>
          </cell>
          <cell r="L1219">
            <v>135660</v>
          </cell>
          <cell r="Y1219" t="e">
            <v>#N/A</v>
          </cell>
          <cell r="Z1219" t="e">
            <v>#N/A</v>
          </cell>
        </row>
        <row r="1220">
          <cell r="I1220">
            <v>0</v>
          </cell>
          <cell r="J1220">
            <v>0</v>
          </cell>
          <cell r="K1220">
            <v>0</v>
          </cell>
          <cell r="L1220">
            <v>0</v>
          </cell>
          <cell r="Y1220">
            <v>0</v>
          </cell>
          <cell r="Z1220">
            <v>0</v>
          </cell>
        </row>
        <row r="1222">
          <cell r="E1222" t="str">
            <v>MANO DE OBRA</v>
          </cell>
          <cell r="I1222">
            <v>60000</v>
          </cell>
          <cell r="J1222">
            <v>0</v>
          </cell>
          <cell r="L1222">
            <v>6120000</v>
          </cell>
          <cell r="Z1222" t="e">
            <v>#N/A</v>
          </cell>
        </row>
        <row r="1223">
          <cell r="D1223" t="str">
            <v>MOANPT</v>
          </cell>
          <cell r="E1223" t="str">
            <v>Tapa</v>
          </cell>
          <cell r="F1223" t="str">
            <v>Un</v>
          </cell>
          <cell r="G1223">
            <v>1</v>
          </cell>
          <cell r="H1223">
            <v>60000</v>
          </cell>
          <cell r="I1223">
            <v>60000</v>
          </cell>
          <cell r="J1223">
            <v>0</v>
          </cell>
          <cell r="K1223">
            <v>102</v>
          </cell>
          <cell r="L1223">
            <v>6120000</v>
          </cell>
          <cell r="Y1223" t="e">
            <v>#N/A</v>
          </cell>
          <cell r="Z1223" t="e">
            <v>#N/A</v>
          </cell>
        </row>
        <row r="1225">
          <cell r="E1225" t="str">
            <v>VARIOS</v>
          </cell>
          <cell r="I1225">
            <v>19000</v>
          </cell>
          <cell r="L1225">
            <v>1938000</v>
          </cell>
          <cell r="Z1225" t="e">
            <v>#N/A</v>
          </cell>
        </row>
        <row r="1226">
          <cell r="D1226" t="str">
            <v>AL04RETRLL</v>
          </cell>
          <cell r="E1226" t="str">
            <v xml:space="preserve">Retro Llanta </v>
          </cell>
          <cell r="F1226" t="str">
            <v>Hr</v>
          </cell>
          <cell r="G1226">
            <v>0.5</v>
          </cell>
          <cell r="H1226">
            <v>38000</v>
          </cell>
          <cell r="I1226">
            <v>19000</v>
          </cell>
          <cell r="J1226">
            <v>0</v>
          </cell>
          <cell r="K1226">
            <v>51</v>
          </cell>
          <cell r="L1226">
            <v>1938000</v>
          </cell>
          <cell r="Y1226" t="e">
            <v>#N/A</v>
          </cell>
          <cell r="Z1226" t="e">
            <v>#N/A</v>
          </cell>
        </row>
        <row r="1227">
          <cell r="D1227">
            <v>0</v>
          </cell>
        </row>
        <row r="1228">
          <cell r="E1228" t="str">
            <v>SUBTOTAL</v>
          </cell>
          <cell r="I1228">
            <v>87605</v>
          </cell>
          <cell r="L1228">
            <v>8935710</v>
          </cell>
          <cell r="Z1228" t="e">
            <v>#N/A</v>
          </cell>
        </row>
        <row r="1229">
          <cell r="E1229" t="str">
            <v>A.I.U</v>
          </cell>
          <cell r="I1229">
            <v>0</v>
          </cell>
          <cell r="L1229">
            <v>0</v>
          </cell>
          <cell r="Z1229">
            <v>0</v>
          </cell>
        </row>
        <row r="1230">
          <cell r="D1230" t="str">
            <v>AIUAADMON</v>
          </cell>
          <cell r="E1230" t="str">
            <v>Admon</v>
          </cell>
          <cell r="F1230">
            <v>0</v>
          </cell>
          <cell r="I1230">
            <v>0</v>
          </cell>
          <cell r="L1230">
            <v>0</v>
          </cell>
          <cell r="Z1230">
            <v>0</v>
          </cell>
        </row>
        <row r="1231">
          <cell r="D1231" t="str">
            <v>AIUAIMPRE</v>
          </cell>
          <cell r="E1231" t="str">
            <v>Imprevistos</v>
          </cell>
          <cell r="F1231">
            <v>0</v>
          </cell>
          <cell r="I1231">
            <v>0</v>
          </cell>
          <cell r="J1231">
            <v>0</v>
          </cell>
          <cell r="L1231">
            <v>0</v>
          </cell>
          <cell r="Z1231">
            <v>0</v>
          </cell>
        </row>
        <row r="1232">
          <cell r="D1232" t="str">
            <v>AIUAUTILI</v>
          </cell>
          <cell r="E1232" t="str">
            <v>Utilidad</v>
          </cell>
          <cell r="F1232">
            <v>0</v>
          </cell>
          <cell r="I1232">
            <v>0</v>
          </cell>
          <cell r="J1232">
            <v>0</v>
          </cell>
          <cell r="L1232">
            <v>0</v>
          </cell>
          <cell r="Z1232">
            <v>0</v>
          </cell>
        </row>
        <row r="1233">
          <cell r="D1233" t="str">
            <v>AIUAIVAUTI</v>
          </cell>
          <cell r="E1233" t="str">
            <v>IVA utilidad</v>
          </cell>
          <cell r="F1233">
            <v>0</v>
          </cell>
          <cell r="I1233">
            <v>0</v>
          </cell>
          <cell r="J1233">
            <v>0</v>
          </cell>
          <cell r="L1233">
            <v>0</v>
          </cell>
          <cell r="Z1233">
            <v>0</v>
          </cell>
        </row>
        <row r="1235">
          <cell r="E1235" t="str">
            <v>ITEM</v>
          </cell>
        </row>
        <row r="1236">
          <cell r="D1236" t="str">
            <v>ANPOSTA</v>
          </cell>
          <cell r="E1236" t="str">
            <v>Sumin. Placa Prefabricada Tapa Pozos y Camaras</v>
          </cell>
          <cell r="G1236" t="str">
            <v>UN.</v>
          </cell>
          <cell r="H1236" t="str">
            <v>Un</v>
          </cell>
          <cell r="I1236">
            <v>465000</v>
          </cell>
          <cell r="K1236">
            <v>101</v>
          </cell>
          <cell r="L1236">
            <v>46965000</v>
          </cell>
          <cell r="N1236">
            <v>465000</v>
          </cell>
          <cell r="O1236">
            <v>0</v>
          </cell>
          <cell r="P1236">
            <v>0</v>
          </cell>
          <cell r="Q1236">
            <v>0</v>
          </cell>
          <cell r="X1236">
            <v>46965000</v>
          </cell>
          <cell r="Y1236" t="str">
            <v>Un</v>
          </cell>
          <cell r="Z1236" t="e">
            <v>#N/A</v>
          </cell>
          <cell r="AA1236" t="e">
            <v>#N/A</v>
          </cell>
          <cell r="AB1236">
            <v>0</v>
          </cell>
          <cell r="AC1236">
            <v>0</v>
          </cell>
        </row>
        <row r="1238">
          <cell r="D1238" t="str">
            <v>CODIGO</v>
          </cell>
          <cell r="E1238" t="str">
            <v>DESCRIPCION</v>
          </cell>
          <cell r="F1238" t="str">
            <v>UN</v>
          </cell>
          <cell r="G1238" t="str">
            <v>CANT</v>
          </cell>
          <cell r="H1238" t="str">
            <v>V/UNIT.</v>
          </cell>
          <cell r="I1238" t="str">
            <v>V/TOTAL</v>
          </cell>
          <cell r="K1238" t="str">
            <v>CANT TOTAL</v>
          </cell>
          <cell r="L1238" t="str">
            <v>Vr TOTAL</v>
          </cell>
          <cell r="Y1238" t="str">
            <v>CANT.</v>
          </cell>
          <cell r="Z1238" t="str">
            <v>V/TOTAL</v>
          </cell>
        </row>
        <row r="1239">
          <cell r="E1239" t="str">
            <v>MATERIALES</v>
          </cell>
          <cell r="I1239">
            <v>465000</v>
          </cell>
          <cell r="L1239">
            <v>46965000</v>
          </cell>
          <cell r="Z1239" t="e">
            <v>#N/A</v>
          </cell>
        </row>
        <row r="1240">
          <cell r="D1240" t="str">
            <v>MA05PLPOIN</v>
          </cell>
          <cell r="E1240" t="str">
            <v>Placa Prefabricada Pozo de Inspeccion e=0.25</v>
          </cell>
          <cell r="F1240" t="str">
            <v>Un</v>
          </cell>
          <cell r="G1240">
            <v>1</v>
          </cell>
          <cell r="H1240">
            <v>465000</v>
          </cell>
          <cell r="I1240">
            <v>465000</v>
          </cell>
          <cell r="J1240">
            <v>0</v>
          </cell>
          <cell r="K1240">
            <v>101</v>
          </cell>
          <cell r="L1240">
            <v>46965000</v>
          </cell>
          <cell r="Y1240" t="e">
            <v>#N/A</v>
          </cell>
          <cell r="Z1240" t="e">
            <v>#N/A</v>
          </cell>
        </row>
        <row r="1245">
          <cell r="E1245" t="str">
            <v>MANO DE OBRA</v>
          </cell>
          <cell r="I1245">
            <v>0</v>
          </cell>
          <cell r="J1245">
            <v>0</v>
          </cell>
          <cell r="L1245">
            <v>0</v>
          </cell>
          <cell r="Z1245">
            <v>0</v>
          </cell>
        </row>
        <row r="1246">
          <cell r="I1246">
            <v>0</v>
          </cell>
          <cell r="J1246">
            <v>0</v>
          </cell>
          <cell r="K1246">
            <v>0</v>
          </cell>
          <cell r="L1246">
            <v>0</v>
          </cell>
          <cell r="Y1246">
            <v>0</v>
          </cell>
          <cell r="Z1246">
            <v>0</v>
          </cell>
        </row>
        <row r="1248">
          <cell r="E1248" t="str">
            <v>VARIOS</v>
          </cell>
          <cell r="I1248">
            <v>0</v>
          </cell>
          <cell r="L1248">
            <v>0</v>
          </cell>
          <cell r="Z1248">
            <v>0</v>
          </cell>
        </row>
        <row r="1249">
          <cell r="I1249">
            <v>0</v>
          </cell>
          <cell r="J1249">
            <v>0</v>
          </cell>
          <cell r="K1249">
            <v>0</v>
          </cell>
          <cell r="L1249">
            <v>0</v>
          </cell>
          <cell r="Y1249">
            <v>0</v>
          </cell>
          <cell r="Z1249">
            <v>0</v>
          </cell>
        </row>
        <row r="1250">
          <cell r="D1250">
            <v>0</v>
          </cell>
        </row>
        <row r="1251">
          <cell r="E1251" t="str">
            <v>SUBTOTAL</v>
          </cell>
          <cell r="I1251">
            <v>465000</v>
          </cell>
          <cell r="L1251">
            <v>46965000</v>
          </cell>
          <cell r="Z1251" t="e">
            <v>#N/A</v>
          </cell>
        </row>
        <row r="1252">
          <cell r="E1252" t="str">
            <v>A.I.U</v>
          </cell>
          <cell r="I1252">
            <v>0</v>
          </cell>
          <cell r="L1252">
            <v>0</v>
          </cell>
          <cell r="Z1252">
            <v>0</v>
          </cell>
        </row>
        <row r="1253">
          <cell r="D1253" t="str">
            <v>AIUAADMON</v>
          </cell>
          <cell r="E1253" t="str">
            <v>Admon</v>
          </cell>
          <cell r="F1253">
            <v>0</v>
          </cell>
          <cell r="I1253">
            <v>0</v>
          </cell>
          <cell r="L1253">
            <v>0</v>
          </cell>
          <cell r="Z1253">
            <v>0</v>
          </cell>
        </row>
        <row r="1254">
          <cell r="D1254" t="str">
            <v>AIUAIMPRE</v>
          </cell>
          <cell r="E1254" t="str">
            <v>Imprevistos</v>
          </cell>
          <cell r="F1254">
            <v>0</v>
          </cell>
          <cell r="I1254">
            <v>0</v>
          </cell>
          <cell r="J1254">
            <v>0</v>
          </cell>
          <cell r="L1254">
            <v>0</v>
          </cell>
          <cell r="Z1254">
            <v>0</v>
          </cell>
        </row>
        <row r="1255">
          <cell r="D1255" t="str">
            <v>AIUAUTILI</v>
          </cell>
          <cell r="E1255" t="str">
            <v>Utilidad</v>
          </cell>
          <cell r="F1255">
            <v>0</v>
          </cell>
          <cell r="I1255">
            <v>0</v>
          </cell>
          <cell r="J1255">
            <v>0</v>
          </cell>
          <cell r="L1255">
            <v>0</v>
          </cell>
          <cell r="Z1255">
            <v>0</v>
          </cell>
        </row>
        <row r="1256">
          <cell r="D1256" t="str">
            <v>AIUAIVAUTI</v>
          </cell>
          <cell r="E1256" t="str">
            <v>IVA utilidad</v>
          </cell>
          <cell r="F1256">
            <v>0</v>
          </cell>
          <cell r="I1256">
            <v>0</v>
          </cell>
          <cell r="J1256">
            <v>0</v>
          </cell>
          <cell r="L1256">
            <v>0</v>
          </cell>
          <cell r="Z1256">
            <v>0</v>
          </cell>
        </row>
        <row r="1258">
          <cell r="E1258" t="str">
            <v>ITEM</v>
          </cell>
        </row>
        <row r="1259">
          <cell r="D1259" t="str">
            <v>ANCCB12</v>
          </cell>
          <cell r="E1259" t="str">
            <v>Camara Caida Bajante 12"</v>
          </cell>
          <cell r="G1259" t="str">
            <v>UN.</v>
          </cell>
          <cell r="H1259" t="str">
            <v>Un</v>
          </cell>
          <cell r="I1259">
            <v>121919</v>
          </cell>
          <cell r="K1259">
            <v>8</v>
          </cell>
          <cell r="L1259">
            <v>975352</v>
          </cell>
          <cell r="N1259">
            <v>91069</v>
          </cell>
          <cell r="O1259">
            <v>30000</v>
          </cell>
          <cell r="P1259">
            <v>850</v>
          </cell>
          <cell r="Q1259">
            <v>0</v>
          </cell>
          <cell r="X1259">
            <v>975352</v>
          </cell>
          <cell r="Y1259" t="str">
            <v>Un</v>
          </cell>
          <cell r="Z1259" t="e">
            <v>#N/A</v>
          </cell>
          <cell r="AA1259" t="e">
            <v>#N/A</v>
          </cell>
          <cell r="AB1259" t="e">
            <v>#N/A</v>
          </cell>
          <cell r="AC1259" t="e">
            <v>#N/A</v>
          </cell>
        </row>
        <row r="1261">
          <cell r="D1261" t="str">
            <v>CODIGO</v>
          </cell>
          <cell r="E1261" t="str">
            <v>DESCRIPCION</v>
          </cell>
          <cell r="F1261" t="str">
            <v>UN</v>
          </cell>
          <cell r="G1261" t="str">
            <v>CANT</v>
          </cell>
          <cell r="H1261" t="str">
            <v>V/UNIT.</v>
          </cell>
          <cell r="I1261" t="str">
            <v>V/TOTAL</v>
          </cell>
          <cell r="K1261" t="str">
            <v>CANT TOTAL</v>
          </cell>
          <cell r="L1261" t="str">
            <v>Vr TOTAL</v>
          </cell>
          <cell r="Y1261" t="str">
            <v>CANT.</v>
          </cell>
          <cell r="Z1261" t="str">
            <v>V/TOTAL</v>
          </cell>
        </row>
        <row r="1262">
          <cell r="E1262" t="str">
            <v>MATERIALES</v>
          </cell>
          <cell r="I1262">
            <v>91069</v>
          </cell>
          <cell r="L1262">
            <v>728552</v>
          </cell>
          <cell r="Z1262" t="e">
            <v>#N/A</v>
          </cell>
        </row>
        <row r="1263">
          <cell r="D1263" t="str">
            <v>MA46CSC112</v>
          </cell>
          <cell r="E1263" t="str">
            <v>Tuberia concreto TCS-CL1 12</v>
          </cell>
          <cell r="F1263" t="str">
            <v>ml</v>
          </cell>
          <cell r="G1263">
            <v>1</v>
          </cell>
          <cell r="H1263">
            <v>21716.36</v>
          </cell>
          <cell r="I1263">
            <v>21716</v>
          </cell>
          <cell r="J1263">
            <v>0</v>
          </cell>
          <cell r="K1263">
            <v>8</v>
          </cell>
          <cell r="L1263">
            <v>173730.88</v>
          </cell>
          <cell r="Y1263" t="e">
            <v>#N/A</v>
          </cell>
          <cell r="Z1263" t="e">
            <v>#N/A</v>
          </cell>
        </row>
        <row r="1264">
          <cell r="D1264" t="str">
            <v>MA04C3</v>
          </cell>
          <cell r="E1264" t="str">
            <v xml:space="preserve">Concreto 3000 psi </v>
          </cell>
          <cell r="F1264" t="str">
            <v>M3</v>
          </cell>
          <cell r="G1264">
            <v>0.34</v>
          </cell>
          <cell r="H1264">
            <v>202575</v>
          </cell>
          <cell r="I1264">
            <v>68876</v>
          </cell>
          <cell r="J1264">
            <v>0</v>
          </cell>
          <cell r="K1264">
            <v>2.72</v>
          </cell>
          <cell r="L1264">
            <v>551004</v>
          </cell>
          <cell r="Y1264" t="e">
            <v>#N/A</v>
          </cell>
          <cell r="Z1264" t="e">
            <v>#N/A</v>
          </cell>
        </row>
        <row r="1265">
          <cell r="D1265" t="str">
            <v>MA01A3</v>
          </cell>
          <cell r="E1265" t="str">
            <v>Acero A-3</v>
          </cell>
          <cell r="F1265" t="str">
            <v>Kg</v>
          </cell>
          <cell r="G1265">
            <v>0.34</v>
          </cell>
          <cell r="H1265">
            <v>1404</v>
          </cell>
          <cell r="I1265">
            <v>477</v>
          </cell>
          <cell r="J1265">
            <v>0</v>
          </cell>
          <cell r="K1265">
            <v>2.72</v>
          </cell>
          <cell r="L1265">
            <v>3818.88</v>
          </cell>
          <cell r="Y1265" t="e">
            <v>#N/A</v>
          </cell>
          <cell r="Z1265" t="e">
            <v>#N/A</v>
          </cell>
        </row>
        <row r="1266">
          <cell r="I1266">
            <v>0</v>
          </cell>
          <cell r="J1266">
            <v>0</v>
          </cell>
          <cell r="K1266">
            <v>0</v>
          </cell>
          <cell r="L1266">
            <v>0</v>
          </cell>
          <cell r="Y1266">
            <v>0</v>
          </cell>
          <cell r="Z1266">
            <v>0</v>
          </cell>
        </row>
        <row r="1267">
          <cell r="I1267">
            <v>0</v>
          </cell>
          <cell r="J1267">
            <v>0</v>
          </cell>
          <cell r="K1267">
            <v>0</v>
          </cell>
          <cell r="L1267">
            <v>0</v>
          </cell>
          <cell r="Y1267">
            <v>0</v>
          </cell>
          <cell r="Z1267">
            <v>0</v>
          </cell>
        </row>
        <row r="1268">
          <cell r="I1268">
            <v>0</v>
          </cell>
          <cell r="J1268">
            <v>0</v>
          </cell>
          <cell r="K1268">
            <v>0</v>
          </cell>
          <cell r="L1268">
            <v>0</v>
          </cell>
          <cell r="Y1268">
            <v>0</v>
          </cell>
          <cell r="Z1268">
            <v>0</v>
          </cell>
        </row>
        <row r="1269">
          <cell r="E1269" t="str">
            <v>MANO DE OBRA</v>
          </cell>
          <cell r="I1269">
            <v>30000</v>
          </cell>
          <cell r="J1269">
            <v>0</v>
          </cell>
          <cell r="L1269">
            <v>240000</v>
          </cell>
          <cell r="Z1269" t="e">
            <v>#N/A</v>
          </cell>
        </row>
        <row r="1270">
          <cell r="D1270" t="str">
            <v>MOANCCB</v>
          </cell>
          <cell r="E1270" t="str">
            <v>Camara Caida Bajante Tuberia</v>
          </cell>
          <cell r="F1270" t="str">
            <v>m3</v>
          </cell>
          <cell r="G1270">
            <v>1.2</v>
          </cell>
          <cell r="H1270">
            <v>25000</v>
          </cell>
          <cell r="I1270">
            <v>30000</v>
          </cell>
          <cell r="J1270">
            <v>0</v>
          </cell>
          <cell r="K1270">
            <v>9.6</v>
          </cell>
          <cell r="L1270">
            <v>240000</v>
          </cell>
          <cell r="Y1270" t="e">
            <v>#N/A</v>
          </cell>
          <cell r="Z1270" t="e">
            <v>#N/A</v>
          </cell>
        </row>
        <row r="1272">
          <cell r="E1272" t="str">
            <v>VARIOS</v>
          </cell>
          <cell r="I1272">
            <v>850</v>
          </cell>
          <cell r="L1272">
            <v>6800</v>
          </cell>
          <cell r="Z1272" t="e">
            <v>#N/A</v>
          </cell>
        </row>
        <row r="1273">
          <cell r="D1273" t="str">
            <v>TC07H800</v>
          </cell>
          <cell r="E1273" t="str">
            <v>Herramienta Menor</v>
          </cell>
          <cell r="F1273" t="str">
            <v>Gb</v>
          </cell>
          <cell r="G1273">
            <v>0.5</v>
          </cell>
          <cell r="H1273">
            <v>800</v>
          </cell>
          <cell r="I1273">
            <v>400</v>
          </cell>
          <cell r="J1273">
            <v>0</v>
          </cell>
          <cell r="K1273">
            <v>4</v>
          </cell>
          <cell r="L1273">
            <v>3200</v>
          </cell>
          <cell r="Y1273" t="e">
            <v>#N/A</v>
          </cell>
          <cell r="Z1273" t="e">
            <v>#N/A</v>
          </cell>
        </row>
        <row r="1274">
          <cell r="D1274" t="str">
            <v>AL07VCG</v>
          </cell>
          <cell r="E1274" t="str">
            <v>Vibrador para concretos a Gasolina</v>
          </cell>
          <cell r="F1274" t="str">
            <v>Hr</v>
          </cell>
          <cell r="G1274">
            <v>0.01</v>
          </cell>
          <cell r="H1274">
            <v>45000</v>
          </cell>
          <cell r="I1274">
            <v>450</v>
          </cell>
          <cell r="J1274">
            <v>0</v>
          </cell>
          <cell r="K1274">
            <v>0.08</v>
          </cell>
          <cell r="L1274">
            <v>3600</v>
          </cell>
          <cell r="Y1274" t="e">
            <v>#N/A</v>
          </cell>
          <cell r="Z1274" t="e">
            <v>#N/A</v>
          </cell>
        </row>
        <row r="1275">
          <cell r="E1275" t="str">
            <v>SUBTOTAL</v>
          </cell>
          <cell r="I1275">
            <v>121919</v>
          </cell>
          <cell r="L1275">
            <v>975352</v>
          </cell>
          <cell r="Z1275" t="e">
            <v>#N/A</v>
          </cell>
        </row>
        <row r="1276">
          <cell r="E1276" t="str">
            <v>A.I.U</v>
          </cell>
          <cell r="I1276">
            <v>0</v>
          </cell>
          <cell r="L1276">
            <v>0</v>
          </cell>
          <cell r="Z1276">
            <v>0</v>
          </cell>
        </row>
        <row r="1277">
          <cell r="D1277" t="str">
            <v>AIUAADMON</v>
          </cell>
          <cell r="E1277" t="str">
            <v>Admon</v>
          </cell>
          <cell r="F1277">
            <v>0</v>
          </cell>
          <cell r="I1277">
            <v>0</v>
          </cell>
          <cell r="L1277">
            <v>0</v>
          </cell>
          <cell r="Z1277">
            <v>0</v>
          </cell>
        </row>
        <row r="1278">
          <cell r="D1278" t="str">
            <v>AIUAIMPRE</v>
          </cell>
          <cell r="E1278" t="str">
            <v>Imprevistos</v>
          </cell>
          <cell r="F1278">
            <v>0</v>
          </cell>
          <cell r="I1278">
            <v>0</v>
          </cell>
          <cell r="J1278">
            <v>0</v>
          </cell>
          <cell r="L1278">
            <v>0</v>
          </cell>
          <cell r="Z1278">
            <v>0</v>
          </cell>
        </row>
        <row r="1279">
          <cell r="D1279" t="str">
            <v>AIUAUTILI</v>
          </cell>
          <cell r="E1279" t="str">
            <v>Utilidad</v>
          </cell>
          <cell r="F1279">
            <v>0</v>
          </cell>
          <cell r="I1279">
            <v>0</v>
          </cell>
          <cell r="J1279">
            <v>0</v>
          </cell>
          <cell r="L1279">
            <v>0</v>
          </cell>
          <cell r="Z1279">
            <v>0</v>
          </cell>
        </row>
        <row r="1280">
          <cell r="D1280" t="str">
            <v>AIUAIVAUTI</v>
          </cell>
          <cell r="E1280" t="str">
            <v>IVA utilidad</v>
          </cell>
          <cell r="F1280">
            <v>0</v>
          </cell>
          <cell r="I1280">
            <v>0</v>
          </cell>
          <cell r="J1280">
            <v>0</v>
          </cell>
          <cell r="L1280">
            <v>0</v>
          </cell>
          <cell r="Z1280">
            <v>0</v>
          </cell>
        </row>
        <row r="1282">
          <cell r="E1282" t="str">
            <v>ITEM</v>
          </cell>
        </row>
        <row r="1283">
          <cell r="D1283" t="str">
            <v>ANCCB16</v>
          </cell>
          <cell r="E1283" t="str">
            <v>Camara Caida Bajante 16"</v>
          </cell>
          <cell r="G1283" t="str">
            <v>UN.</v>
          </cell>
          <cell r="H1283" t="str">
            <v>Un</v>
          </cell>
          <cell r="I1283">
            <v>164964</v>
          </cell>
          <cell r="K1283">
            <v>3</v>
          </cell>
          <cell r="L1283">
            <v>494892</v>
          </cell>
          <cell r="N1283">
            <v>129114</v>
          </cell>
          <cell r="O1283">
            <v>35000</v>
          </cell>
          <cell r="P1283">
            <v>850</v>
          </cell>
          <cell r="Q1283">
            <v>0</v>
          </cell>
          <cell r="X1283">
            <v>494892</v>
          </cell>
          <cell r="Y1283" t="str">
            <v>Un</v>
          </cell>
          <cell r="Z1283" t="e">
            <v>#N/A</v>
          </cell>
          <cell r="AA1283" t="e">
            <v>#N/A</v>
          </cell>
          <cell r="AB1283" t="e">
            <v>#N/A</v>
          </cell>
          <cell r="AC1283" t="e">
            <v>#N/A</v>
          </cell>
        </row>
        <row r="1285">
          <cell r="D1285" t="str">
            <v>CODIGO</v>
          </cell>
          <cell r="E1285" t="str">
            <v>DESCRIPCION</v>
          </cell>
          <cell r="F1285" t="str">
            <v>UN</v>
          </cell>
          <cell r="G1285" t="str">
            <v>CANT</v>
          </cell>
          <cell r="H1285" t="str">
            <v>V/UNIT.</v>
          </cell>
          <cell r="I1285" t="str">
            <v>V/TOTAL</v>
          </cell>
          <cell r="K1285" t="str">
            <v>CANT TOTAL</v>
          </cell>
          <cell r="L1285" t="str">
            <v>Vr TOTAL</v>
          </cell>
          <cell r="Y1285" t="str">
            <v>CANT.</v>
          </cell>
          <cell r="Z1285" t="str">
            <v>V/TOTAL</v>
          </cell>
        </row>
        <row r="1286">
          <cell r="E1286" t="str">
            <v>MATERIALES</v>
          </cell>
          <cell r="I1286">
            <v>129114</v>
          </cell>
          <cell r="L1286">
            <v>387342</v>
          </cell>
          <cell r="Z1286" t="e">
            <v>#N/A</v>
          </cell>
        </row>
        <row r="1287">
          <cell r="D1287" t="str">
            <v>MA46CSC116</v>
          </cell>
          <cell r="E1287" t="str">
            <v>Tuberia concreto TCS-CL1 16</v>
          </cell>
          <cell r="F1287" t="str">
            <v>ml</v>
          </cell>
          <cell r="G1287">
            <v>1</v>
          </cell>
          <cell r="H1287">
            <v>47522.3</v>
          </cell>
          <cell r="I1287">
            <v>47522</v>
          </cell>
          <cell r="J1287">
            <v>0</v>
          </cell>
          <cell r="K1287">
            <v>3</v>
          </cell>
          <cell r="L1287">
            <v>142566.90000000002</v>
          </cell>
          <cell r="Y1287" t="e">
            <v>#N/A</v>
          </cell>
          <cell r="Z1287" t="e">
            <v>#N/A</v>
          </cell>
        </row>
        <row r="1288">
          <cell r="D1288" t="str">
            <v>MA04C3</v>
          </cell>
          <cell r="E1288" t="str">
            <v xml:space="preserve">Concreto 3000 psi </v>
          </cell>
          <cell r="F1288" t="str">
            <v>M3</v>
          </cell>
          <cell r="G1288">
            <v>0.4</v>
          </cell>
          <cell r="H1288">
            <v>202575</v>
          </cell>
          <cell r="I1288">
            <v>81030</v>
          </cell>
          <cell r="J1288">
            <v>0</v>
          </cell>
          <cell r="K1288">
            <v>1.2000000000000002</v>
          </cell>
          <cell r="L1288">
            <v>243090.00000000003</v>
          </cell>
          <cell r="Y1288" t="e">
            <v>#N/A</v>
          </cell>
          <cell r="Z1288" t="e">
            <v>#N/A</v>
          </cell>
        </row>
        <row r="1289">
          <cell r="D1289" t="str">
            <v>MA01A3</v>
          </cell>
          <cell r="E1289" t="str">
            <v>Acero A-3</v>
          </cell>
          <cell r="F1289" t="str">
            <v>Kg</v>
          </cell>
          <cell r="G1289">
            <v>0.4</v>
          </cell>
          <cell r="H1289">
            <v>1404</v>
          </cell>
          <cell r="I1289">
            <v>562</v>
          </cell>
          <cell r="J1289">
            <v>0</v>
          </cell>
          <cell r="K1289">
            <v>1.2000000000000002</v>
          </cell>
          <cell r="L1289">
            <v>1684.8000000000002</v>
          </cell>
          <cell r="Y1289" t="e">
            <v>#N/A</v>
          </cell>
          <cell r="Z1289" t="e">
            <v>#N/A</v>
          </cell>
        </row>
        <row r="1290">
          <cell r="I1290">
            <v>0</v>
          </cell>
          <cell r="J1290">
            <v>0</v>
          </cell>
          <cell r="K1290">
            <v>0</v>
          </cell>
          <cell r="L1290">
            <v>0</v>
          </cell>
          <cell r="Y1290">
            <v>0</v>
          </cell>
          <cell r="Z1290">
            <v>0</v>
          </cell>
        </row>
        <row r="1291">
          <cell r="I1291">
            <v>0</v>
          </cell>
          <cell r="J1291">
            <v>0</v>
          </cell>
          <cell r="K1291">
            <v>0</v>
          </cell>
          <cell r="L1291">
            <v>0</v>
          </cell>
          <cell r="Y1291">
            <v>0</v>
          </cell>
          <cell r="Z1291">
            <v>0</v>
          </cell>
        </row>
        <row r="1292">
          <cell r="I1292">
            <v>0</v>
          </cell>
          <cell r="J1292">
            <v>0</v>
          </cell>
          <cell r="K1292">
            <v>0</v>
          </cell>
          <cell r="L1292">
            <v>0</v>
          </cell>
          <cell r="Y1292">
            <v>0</v>
          </cell>
          <cell r="Z1292">
            <v>0</v>
          </cell>
        </row>
        <row r="1293">
          <cell r="E1293" t="str">
            <v>MANO DE OBRA</v>
          </cell>
          <cell r="I1293">
            <v>35000</v>
          </cell>
          <cell r="J1293">
            <v>0</v>
          </cell>
          <cell r="L1293">
            <v>105000</v>
          </cell>
          <cell r="Z1293" t="e">
            <v>#N/A</v>
          </cell>
        </row>
        <row r="1294">
          <cell r="D1294" t="str">
            <v>MOANCCB</v>
          </cell>
          <cell r="E1294" t="str">
            <v>Camara Caida Bajante Tuberia</v>
          </cell>
          <cell r="F1294" t="str">
            <v>m3</v>
          </cell>
          <cell r="G1294">
            <v>1.4</v>
          </cell>
          <cell r="H1294">
            <v>25000</v>
          </cell>
          <cell r="I1294">
            <v>35000</v>
          </cell>
          <cell r="J1294">
            <v>0</v>
          </cell>
          <cell r="K1294">
            <v>4.1999999999999993</v>
          </cell>
          <cell r="L1294">
            <v>104999.99999999999</v>
          </cell>
          <cell r="Y1294" t="e">
            <v>#N/A</v>
          </cell>
          <cell r="Z1294" t="e">
            <v>#N/A</v>
          </cell>
        </row>
        <row r="1296">
          <cell r="E1296" t="str">
            <v>VARIOS</v>
          </cell>
          <cell r="I1296">
            <v>850</v>
          </cell>
          <cell r="L1296">
            <v>2550</v>
          </cell>
          <cell r="Z1296" t="e">
            <v>#N/A</v>
          </cell>
        </row>
        <row r="1297">
          <cell r="D1297" t="str">
            <v>TC07H800</v>
          </cell>
          <cell r="E1297" t="str">
            <v>Herramienta Menor</v>
          </cell>
          <cell r="F1297" t="str">
            <v>Gb</v>
          </cell>
          <cell r="G1297">
            <v>0.5</v>
          </cell>
          <cell r="H1297">
            <v>800</v>
          </cell>
          <cell r="I1297">
            <v>400</v>
          </cell>
          <cell r="J1297">
            <v>0</v>
          </cell>
          <cell r="K1297">
            <v>1.5</v>
          </cell>
          <cell r="L1297">
            <v>1200</v>
          </cell>
          <cell r="Y1297" t="e">
            <v>#N/A</v>
          </cell>
          <cell r="Z1297" t="e">
            <v>#N/A</v>
          </cell>
        </row>
        <row r="1298">
          <cell r="D1298" t="str">
            <v>AL07VCG</v>
          </cell>
          <cell r="E1298" t="str">
            <v>Vibrador para concretos a Gasolina</v>
          </cell>
          <cell r="F1298" t="str">
            <v>Hr</v>
          </cell>
          <cell r="G1298">
            <v>0.01</v>
          </cell>
          <cell r="H1298">
            <v>45000</v>
          </cell>
          <cell r="I1298">
            <v>450</v>
          </cell>
          <cell r="J1298">
            <v>0</v>
          </cell>
          <cell r="K1298">
            <v>0.03</v>
          </cell>
          <cell r="L1298">
            <v>1350</v>
          </cell>
          <cell r="Y1298" t="e">
            <v>#N/A</v>
          </cell>
          <cell r="Z1298" t="e">
            <v>#N/A</v>
          </cell>
        </row>
        <row r="1299">
          <cell r="E1299" t="str">
            <v>SUBTOTAL</v>
          </cell>
          <cell r="I1299">
            <v>164964</v>
          </cell>
          <cell r="L1299">
            <v>494892</v>
          </cell>
          <cell r="Z1299" t="e">
            <v>#N/A</v>
          </cell>
        </row>
        <row r="1300">
          <cell r="E1300" t="str">
            <v>A.I.U</v>
          </cell>
          <cell r="I1300">
            <v>0</v>
          </cell>
          <cell r="L1300">
            <v>0</v>
          </cell>
          <cell r="Z1300">
            <v>0</v>
          </cell>
        </row>
        <row r="1301">
          <cell r="D1301" t="str">
            <v>AIUAADMON</v>
          </cell>
          <cell r="E1301" t="str">
            <v>Admon</v>
          </cell>
          <cell r="F1301">
            <v>0</v>
          </cell>
          <cell r="I1301">
            <v>0</v>
          </cell>
          <cell r="L1301">
            <v>0</v>
          </cell>
          <cell r="Z1301">
            <v>0</v>
          </cell>
        </row>
        <row r="1302">
          <cell r="D1302" t="str">
            <v>AIUAIMPRE</v>
          </cell>
          <cell r="E1302" t="str">
            <v>Imprevistos</v>
          </cell>
          <cell r="F1302">
            <v>0</v>
          </cell>
          <cell r="I1302">
            <v>0</v>
          </cell>
          <cell r="J1302">
            <v>0</v>
          </cell>
          <cell r="L1302">
            <v>0</v>
          </cell>
          <cell r="Z1302">
            <v>0</v>
          </cell>
        </row>
        <row r="1303">
          <cell r="D1303" t="str">
            <v>AIUAUTILI</v>
          </cell>
          <cell r="E1303" t="str">
            <v>Utilidad</v>
          </cell>
          <cell r="F1303">
            <v>0</v>
          </cell>
          <cell r="I1303">
            <v>0</v>
          </cell>
          <cell r="J1303">
            <v>0</v>
          </cell>
          <cell r="L1303">
            <v>0</v>
          </cell>
          <cell r="Z1303">
            <v>0</v>
          </cell>
        </row>
        <row r="1304">
          <cell r="D1304" t="str">
            <v>AIUAIVAUTI</v>
          </cell>
          <cell r="E1304" t="str">
            <v>IVA utilidad</v>
          </cell>
          <cell r="F1304">
            <v>0</v>
          </cell>
          <cell r="I1304">
            <v>0</v>
          </cell>
          <cell r="J1304">
            <v>0</v>
          </cell>
          <cell r="L1304">
            <v>0</v>
          </cell>
          <cell r="Z1304">
            <v>0</v>
          </cell>
        </row>
        <row r="1306">
          <cell r="E1306" t="str">
            <v>ITEM</v>
          </cell>
        </row>
        <row r="1307">
          <cell r="D1307" t="str">
            <v>ANSU110</v>
          </cell>
          <cell r="E1307" t="str">
            <v>Sumidero Tipo SL-100</v>
          </cell>
          <cell r="G1307" t="str">
            <v>UN.</v>
          </cell>
          <cell r="H1307" t="str">
            <v>Un</v>
          </cell>
          <cell r="I1307">
            <v>783662</v>
          </cell>
          <cell r="K1307">
            <v>80</v>
          </cell>
          <cell r="L1307">
            <v>62692960</v>
          </cell>
          <cell r="N1307">
            <v>617862</v>
          </cell>
          <cell r="O1307">
            <v>165000</v>
          </cell>
          <cell r="P1307">
            <v>800</v>
          </cell>
          <cell r="Q1307">
            <v>0</v>
          </cell>
          <cell r="X1307">
            <v>62692960</v>
          </cell>
          <cell r="Y1307" t="str">
            <v>Un</v>
          </cell>
          <cell r="Z1307" t="e">
            <v>#VALUE!</v>
          </cell>
          <cell r="AA1307" t="e">
            <v>#N/A</v>
          </cell>
          <cell r="AB1307" t="e">
            <v>#VALUE!</v>
          </cell>
          <cell r="AC1307" t="e">
            <v>#VALUE!</v>
          </cell>
        </row>
        <row r="1309">
          <cell r="D1309" t="str">
            <v>CODIGO</v>
          </cell>
          <cell r="E1309" t="str">
            <v>DESCRIPCION</v>
          </cell>
          <cell r="F1309" t="str">
            <v>UN</v>
          </cell>
          <cell r="G1309" t="str">
            <v>CANT</v>
          </cell>
          <cell r="H1309" t="str">
            <v>V/UNIT.</v>
          </cell>
          <cell r="I1309" t="str">
            <v>V/TOTAL</v>
          </cell>
          <cell r="K1309" t="str">
            <v>CANT TOTAL</v>
          </cell>
          <cell r="L1309" t="str">
            <v>Vr TOTAL</v>
          </cell>
          <cell r="Y1309" t="str">
            <v>CANT.</v>
          </cell>
          <cell r="Z1309" t="str">
            <v>V/TOTAL</v>
          </cell>
        </row>
        <row r="1310">
          <cell r="E1310" t="str">
            <v>MATERIALES</v>
          </cell>
          <cell r="I1310">
            <v>617862</v>
          </cell>
          <cell r="L1310">
            <v>49428960</v>
          </cell>
          <cell r="Z1310" t="e">
            <v>#N/A</v>
          </cell>
        </row>
        <row r="1311">
          <cell r="D1311" t="str">
            <v>MA04C35</v>
          </cell>
          <cell r="E1311" t="str">
            <v xml:space="preserve">Concreto 3500 psi </v>
          </cell>
          <cell r="F1311" t="str">
            <v>M3</v>
          </cell>
          <cell r="G1311">
            <v>2</v>
          </cell>
          <cell r="H1311">
            <v>215775</v>
          </cell>
          <cell r="I1311">
            <v>431550</v>
          </cell>
          <cell r="J1311">
            <v>0</v>
          </cell>
          <cell r="K1311">
            <v>160</v>
          </cell>
          <cell r="L1311">
            <v>34524000</v>
          </cell>
          <cell r="Y1311" t="e">
            <v>#N/A</v>
          </cell>
          <cell r="Z1311" t="e">
            <v>#N/A</v>
          </cell>
        </row>
        <row r="1312">
          <cell r="D1312" t="str">
            <v>MA05SUMT10</v>
          </cell>
          <cell r="E1312" t="str">
            <v>Marco y Tapa para Sumidero SL-100</v>
          </cell>
          <cell r="F1312" t="str">
            <v>Un</v>
          </cell>
          <cell r="G1312">
            <v>1</v>
          </cell>
          <cell r="H1312">
            <v>110000</v>
          </cell>
          <cell r="I1312">
            <v>110000</v>
          </cell>
          <cell r="J1312">
            <v>0</v>
          </cell>
          <cell r="K1312">
            <v>80</v>
          </cell>
          <cell r="L1312">
            <v>8800000</v>
          </cell>
          <cell r="Y1312" t="e">
            <v>#N/A</v>
          </cell>
          <cell r="Z1312" t="e">
            <v>#N/A</v>
          </cell>
        </row>
        <row r="1313">
          <cell r="D1313" t="str">
            <v>MA25TB20</v>
          </cell>
          <cell r="E1313" t="str">
            <v>Tabla Burra 20 cm</v>
          </cell>
          <cell r="F1313" t="str">
            <v>Un</v>
          </cell>
          <cell r="G1313">
            <v>6</v>
          </cell>
          <cell r="H1313">
            <v>6380</v>
          </cell>
          <cell r="I1313">
            <v>38280</v>
          </cell>
          <cell r="J1313">
            <v>0</v>
          </cell>
          <cell r="K1313">
            <v>480</v>
          </cell>
          <cell r="L1313">
            <v>3062400</v>
          </cell>
          <cell r="Y1313" t="e">
            <v>#VALUE!</v>
          </cell>
          <cell r="Z1313" t="e">
            <v>#VALUE!</v>
          </cell>
        </row>
        <row r="1314">
          <cell r="D1314" t="str">
            <v>MA25DURM</v>
          </cell>
          <cell r="E1314" t="str">
            <v>Durmiente</v>
          </cell>
          <cell r="F1314" t="str">
            <v>Un</v>
          </cell>
          <cell r="G1314">
            <v>4</v>
          </cell>
          <cell r="H1314">
            <v>2000</v>
          </cell>
          <cell r="I1314">
            <v>8000</v>
          </cell>
          <cell r="J1314">
            <v>0</v>
          </cell>
          <cell r="K1314">
            <v>320</v>
          </cell>
          <cell r="L1314">
            <v>640000</v>
          </cell>
          <cell r="Y1314" t="e">
            <v>#VALUE!</v>
          </cell>
          <cell r="Z1314" t="e">
            <v>#VALUE!</v>
          </cell>
        </row>
        <row r="1315">
          <cell r="D1315" t="str">
            <v>MA25VC6</v>
          </cell>
          <cell r="E1315" t="str">
            <v>Vara de Corredor 6 ml</v>
          </cell>
          <cell r="F1315" t="str">
            <v>Un</v>
          </cell>
          <cell r="G1315">
            <v>4</v>
          </cell>
          <cell r="H1315">
            <v>6900</v>
          </cell>
          <cell r="I1315">
            <v>27600</v>
          </cell>
          <cell r="J1315">
            <v>0</v>
          </cell>
          <cell r="K1315">
            <v>320</v>
          </cell>
          <cell r="L1315">
            <v>2208000</v>
          </cell>
          <cell r="Y1315" t="e">
            <v>#VALUE!</v>
          </cell>
          <cell r="Z1315" t="e">
            <v>#VALUE!</v>
          </cell>
        </row>
        <row r="1316">
          <cell r="D1316" t="str">
            <v>MA19PC25</v>
          </cell>
          <cell r="E1316" t="str">
            <v>Puntilla con cabeza 2,5"</v>
          </cell>
          <cell r="F1316" t="str">
            <v>Lb</v>
          </cell>
          <cell r="G1316">
            <v>2</v>
          </cell>
          <cell r="H1316">
            <v>1216</v>
          </cell>
          <cell r="I1316">
            <v>2432</v>
          </cell>
          <cell r="J1316">
            <v>0</v>
          </cell>
          <cell r="K1316">
            <v>160</v>
          </cell>
          <cell r="L1316">
            <v>194560</v>
          </cell>
          <cell r="Y1316" t="e">
            <v>#N/A</v>
          </cell>
          <cell r="Z1316" t="e">
            <v>#N/A</v>
          </cell>
        </row>
        <row r="1317">
          <cell r="E1317" t="str">
            <v>MANO DE OBRA</v>
          </cell>
          <cell r="I1317">
            <v>165000</v>
          </cell>
          <cell r="L1317">
            <v>13200000</v>
          </cell>
          <cell r="Z1317" t="e">
            <v>#VALUE!</v>
          </cell>
        </row>
        <row r="1318">
          <cell r="D1318" t="str">
            <v>MOANSU</v>
          </cell>
          <cell r="E1318" t="str">
            <v>Sumidero concreto</v>
          </cell>
          <cell r="F1318" t="str">
            <v>UN</v>
          </cell>
          <cell r="G1318">
            <v>1</v>
          </cell>
          <cell r="H1318">
            <v>165000</v>
          </cell>
          <cell r="I1318">
            <v>165000</v>
          </cell>
          <cell r="J1318">
            <v>0</v>
          </cell>
          <cell r="K1318">
            <v>80</v>
          </cell>
          <cell r="L1318">
            <v>13200000</v>
          </cell>
          <cell r="Y1318" t="e">
            <v>#VALUE!</v>
          </cell>
          <cell r="Z1318" t="e">
            <v>#VALUE!</v>
          </cell>
        </row>
        <row r="1320">
          <cell r="E1320" t="str">
            <v>VARIOS</v>
          </cell>
          <cell r="I1320">
            <v>800</v>
          </cell>
          <cell r="L1320">
            <v>64000</v>
          </cell>
          <cell r="Z1320" t="e">
            <v>#VALUE!</v>
          </cell>
        </row>
        <row r="1321">
          <cell r="D1321" t="str">
            <v>TC07H800</v>
          </cell>
          <cell r="E1321" t="str">
            <v>Herramienta Menor</v>
          </cell>
          <cell r="F1321" t="str">
            <v>Gb</v>
          </cell>
          <cell r="G1321">
            <v>1</v>
          </cell>
          <cell r="H1321">
            <v>800</v>
          </cell>
          <cell r="I1321">
            <v>800</v>
          </cell>
          <cell r="J1321">
            <v>0</v>
          </cell>
          <cell r="K1321">
            <v>80</v>
          </cell>
          <cell r="L1321">
            <v>64000</v>
          </cell>
          <cell r="Y1321" t="e">
            <v>#VALUE!</v>
          </cell>
          <cell r="Z1321" t="e">
            <v>#VALUE!</v>
          </cell>
        </row>
        <row r="1323">
          <cell r="E1323" t="str">
            <v>SUBTOTAL</v>
          </cell>
          <cell r="I1323">
            <v>783662</v>
          </cell>
          <cell r="L1323">
            <v>62692960</v>
          </cell>
          <cell r="Z1323" t="e">
            <v>#VALUE!</v>
          </cell>
        </row>
        <row r="1324">
          <cell r="E1324" t="str">
            <v>A.I.U</v>
          </cell>
          <cell r="I1324">
            <v>0</v>
          </cell>
          <cell r="L1324">
            <v>0</v>
          </cell>
          <cell r="Z1324">
            <v>0</v>
          </cell>
        </row>
        <row r="1325">
          <cell r="D1325" t="str">
            <v>AIUAADMON</v>
          </cell>
          <cell r="E1325" t="str">
            <v>Admon</v>
          </cell>
          <cell r="F1325">
            <v>0</v>
          </cell>
          <cell r="I1325">
            <v>0</v>
          </cell>
          <cell r="J1325">
            <v>0</v>
          </cell>
          <cell r="L1325">
            <v>0</v>
          </cell>
          <cell r="Z1325">
            <v>0</v>
          </cell>
        </row>
        <row r="1326">
          <cell r="D1326" t="str">
            <v>AIUAIMPRE</v>
          </cell>
          <cell r="E1326" t="str">
            <v>Imprevistos</v>
          </cell>
          <cell r="F1326">
            <v>0</v>
          </cell>
          <cell r="I1326">
            <v>0</v>
          </cell>
          <cell r="J1326">
            <v>0</v>
          </cell>
          <cell r="L1326">
            <v>0</v>
          </cell>
          <cell r="Z1326">
            <v>0</v>
          </cell>
        </row>
        <row r="1327">
          <cell r="D1327" t="str">
            <v>AIUAUTILI</v>
          </cell>
          <cell r="E1327" t="str">
            <v>Utilidad</v>
          </cell>
          <cell r="F1327">
            <v>0</v>
          </cell>
          <cell r="I1327">
            <v>0</v>
          </cell>
          <cell r="J1327">
            <v>0</v>
          </cell>
          <cell r="L1327">
            <v>0</v>
          </cell>
          <cell r="Z1327">
            <v>0</v>
          </cell>
        </row>
        <row r="1328">
          <cell r="D1328" t="str">
            <v>AIUAIVAUTI</v>
          </cell>
          <cell r="E1328" t="str">
            <v>IVA utilidad</v>
          </cell>
          <cell r="F1328">
            <v>0</v>
          </cell>
          <cell r="I1328">
            <v>0</v>
          </cell>
          <cell r="J1328">
            <v>0</v>
          </cell>
          <cell r="L1328">
            <v>0</v>
          </cell>
          <cell r="Z1328">
            <v>0</v>
          </cell>
        </row>
        <row r="1330">
          <cell r="E1330" t="str">
            <v>ITEM</v>
          </cell>
        </row>
        <row r="1331">
          <cell r="D1331" t="str">
            <v>ANSU150</v>
          </cell>
          <cell r="E1331" t="str">
            <v>Sumidero Tipo SL-150</v>
          </cell>
          <cell r="G1331" t="str">
            <v>UN.</v>
          </cell>
          <cell r="H1331" t="str">
            <v>Un</v>
          </cell>
          <cell r="I1331">
            <v>930106</v>
          </cell>
          <cell r="K1331">
            <v>39</v>
          </cell>
          <cell r="L1331">
            <v>36274134</v>
          </cell>
          <cell r="N1331">
            <v>681806</v>
          </cell>
          <cell r="O1331">
            <v>247500</v>
          </cell>
          <cell r="P1331">
            <v>800</v>
          </cell>
          <cell r="Q1331">
            <v>0</v>
          </cell>
          <cell r="X1331">
            <v>36274134</v>
          </cell>
          <cell r="Y1331" t="str">
            <v>Un</v>
          </cell>
          <cell r="Z1331" t="e">
            <v>#N/A</v>
          </cell>
          <cell r="AA1331" t="e">
            <v>#N/A</v>
          </cell>
          <cell r="AB1331" t="e">
            <v>#N/A</v>
          </cell>
          <cell r="AC1331" t="e">
            <v>#N/A</v>
          </cell>
        </row>
        <row r="1333">
          <cell r="D1333" t="str">
            <v>CODIGO</v>
          </cell>
          <cell r="E1333" t="str">
            <v>DESCRIPCION</v>
          </cell>
          <cell r="F1333" t="str">
            <v>UN</v>
          </cell>
          <cell r="G1333" t="str">
            <v>CANT</v>
          </cell>
          <cell r="H1333" t="str">
            <v>V/UNIT.</v>
          </cell>
          <cell r="I1333" t="str">
            <v>V/TOTAL</v>
          </cell>
          <cell r="K1333" t="str">
            <v>CANT TOTAL</v>
          </cell>
          <cell r="L1333" t="str">
            <v>Vr TOTAL</v>
          </cell>
          <cell r="Y1333" t="str">
            <v>CANT.</v>
          </cell>
          <cell r="Z1333" t="str">
            <v>V/TOTAL</v>
          </cell>
        </row>
        <row r="1334">
          <cell r="E1334" t="str">
            <v>MATERIALES</v>
          </cell>
          <cell r="I1334">
            <v>681806</v>
          </cell>
          <cell r="L1334">
            <v>26590434</v>
          </cell>
          <cell r="Z1334" t="e">
            <v>#N/A</v>
          </cell>
        </row>
        <row r="1335">
          <cell r="D1335" t="str">
            <v>MA04C35</v>
          </cell>
          <cell r="E1335" t="str">
            <v xml:space="preserve">Concreto 3500 psi </v>
          </cell>
          <cell r="F1335" t="str">
            <v>M3</v>
          </cell>
          <cell r="G1335">
            <v>2.25</v>
          </cell>
          <cell r="H1335">
            <v>215775</v>
          </cell>
          <cell r="I1335">
            <v>485494</v>
          </cell>
          <cell r="J1335">
            <v>0</v>
          </cell>
          <cell r="K1335">
            <v>87.75</v>
          </cell>
          <cell r="L1335">
            <v>18934256.25</v>
          </cell>
          <cell r="Y1335" t="e">
            <v>#N/A</v>
          </cell>
          <cell r="Z1335" t="e">
            <v>#N/A</v>
          </cell>
        </row>
        <row r="1336">
          <cell r="D1336" t="str">
            <v>MA05SUMT15</v>
          </cell>
          <cell r="E1336" t="str">
            <v>Marco y Tapa para Sumidero SL-150</v>
          </cell>
          <cell r="F1336" t="str">
            <v>Un</v>
          </cell>
          <cell r="G1336">
            <v>1</v>
          </cell>
          <cell r="H1336">
            <v>120000</v>
          </cell>
          <cell r="I1336">
            <v>120000</v>
          </cell>
          <cell r="J1336">
            <v>0</v>
          </cell>
          <cell r="K1336">
            <v>39</v>
          </cell>
          <cell r="L1336">
            <v>4680000</v>
          </cell>
          <cell r="Y1336" t="e">
            <v>#N/A</v>
          </cell>
          <cell r="Z1336" t="e">
            <v>#N/A</v>
          </cell>
        </row>
        <row r="1337">
          <cell r="D1337" t="str">
            <v>MA25TB20</v>
          </cell>
          <cell r="E1337" t="str">
            <v>Tabla Burra 20 cm</v>
          </cell>
          <cell r="F1337" t="str">
            <v>Un</v>
          </cell>
          <cell r="G1337">
            <v>6</v>
          </cell>
          <cell r="H1337">
            <v>6380</v>
          </cell>
          <cell r="I1337">
            <v>38280</v>
          </cell>
          <cell r="J1337">
            <v>0</v>
          </cell>
          <cell r="K1337">
            <v>234</v>
          </cell>
          <cell r="L1337">
            <v>1492920</v>
          </cell>
          <cell r="Y1337" t="e">
            <v>#N/A</v>
          </cell>
          <cell r="Z1337" t="e">
            <v>#N/A</v>
          </cell>
        </row>
        <row r="1338">
          <cell r="D1338" t="str">
            <v>MA25DURM</v>
          </cell>
          <cell r="E1338" t="str">
            <v>Durmiente</v>
          </cell>
          <cell r="F1338" t="str">
            <v>Un</v>
          </cell>
          <cell r="G1338">
            <v>4</v>
          </cell>
          <cell r="H1338">
            <v>2000</v>
          </cell>
          <cell r="I1338">
            <v>8000</v>
          </cell>
          <cell r="J1338">
            <v>0</v>
          </cell>
          <cell r="K1338">
            <v>156</v>
          </cell>
          <cell r="L1338">
            <v>312000</v>
          </cell>
          <cell r="Y1338" t="e">
            <v>#N/A</v>
          </cell>
          <cell r="Z1338" t="e">
            <v>#N/A</v>
          </cell>
        </row>
        <row r="1339">
          <cell r="D1339" t="str">
            <v>MA25VC6</v>
          </cell>
          <cell r="E1339" t="str">
            <v>Vara de Corredor 6 ml</v>
          </cell>
          <cell r="F1339" t="str">
            <v>Un</v>
          </cell>
          <cell r="G1339">
            <v>4</v>
          </cell>
          <cell r="H1339">
            <v>6900</v>
          </cell>
          <cell r="I1339">
            <v>27600</v>
          </cell>
          <cell r="J1339">
            <v>0</v>
          </cell>
          <cell r="K1339">
            <v>156</v>
          </cell>
          <cell r="L1339">
            <v>1076400</v>
          </cell>
          <cell r="Y1339" t="e">
            <v>#N/A</v>
          </cell>
          <cell r="Z1339" t="e">
            <v>#N/A</v>
          </cell>
        </row>
        <row r="1340">
          <cell r="D1340" t="str">
            <v>MA19PC25</v>
          </cell>
          <cell r="E1340" t="str">
            <v>Puntilla con cabeza 2,5"</v>
          </cell>
          <cell r="F1340" t="str">
            <v>Lb</v>
          </cell>
          <cell r="G1340">
            <v>2</v>
          </cell>
          <cell r="H1340">
            <v>1216</v>
          </cell>
          <cell r="I1340">
            <v>2432</v>
          </cell>
          <cell r="J1340">
            <v>0</v>
          </cell>
          <cell r="K1340">
            <v>78</v>
          </cell>
          <cell r="L1340">
            <v>94848</v>
          </cell>
          <cell r="Y1340" t="e">
            <v>#N/A</v>
          </cell>
          <cell r="Z1340" t="e">
            <v>#N/A</v>
          </cell>
        </row>
        <row r="1341">
          <cell r="E1341" t="str">
            <v>MANO DE OBRA</v>
          </cell>
          <cell r="I1341">
            <v>247500</v>
          </cell>
          <cell r="L1341">
            <v>9652500</v>
          </cell>
          <cell r="Z1341" t="e">
            <v>#N/A</v>
          </cell>
        </row>
        <row r="1342">
          <cell r="D1342" t="str">
            <v>MOANSU</v>
          </cell>
          <cell r="E1342" t="str">
            <v>Sumidero concreto</v>
          </cell>
          <cell r="F1342" t="str">
            <v>UN</v>
          </cell>
          <cell r="G1342">
            <v>1.5</v>
          </cell>
          <cell r="H1342">
            <v>165000</v>
          </cell>
          <cell r="I1342">
            <v>247500</v>
          </cell>
          <cell r="J1342">
            <v>0</v>
          </cell>
          <cell r="K1342">
            <v>58.5</v>
          </cell>
          <cell r="L1342">
            <v>9652500</v>
          </cell>
          <cell r="Y1342" t="e">
            <v>#N/A</v>
          </cell>
          <cell r="Z1342" t="e">
            <v>#N/A</v>
          </cell>
        </row>
        <row r="1344">
          <cell r="E1344" t="str">
            <v>VARIOS</v>
          </cell>
          <cell r="I1344">
            <v>800</v>
          </cell>
          <cell r="L1344">
            <v>31200</v>
          </cell>
          <cell r="Z1344" t="e">
            <v>#N/A</v>
          </cell>
        </row>
        <row r="1345">
          <cell r="D1345" t="str">
            <v>TC07H800</v>
          </cell>
          <cell r="E1345" t="str">
            <v>Herramienta Menor</v>
          </cell>
          <cell r="F1345" t="str">
            <v>Gb</v>
          </cell>
          <cell r="G1345">
            <v>1</v>
          </cell>
          <cell r="H1345">
            <v>800</v>
          </cell>
          <cell r="I1345">
            <v>800</v>
          </cell>
          <cell r="J1345">
            <v>0</v>
          </cell>
          <cell r="K1345">
            <v>39</v>
          </cell>
          <cell r="L1345">
            <v>31200</v>
          </cell>
          <cell r="Y1345" t="e">
            <v>#N/A</v>
          </cell>
          <cell r="Z1345" t="e">
            <v>#N/A</v>
          </cell>
        </row>
        <row r="1347">
          <cell r="E1347" t="str">
            <v>SUBTOTAL</v>
          </cell>
          <cell r="I1347">
            <v>930106</v>
          </cell>
          <cell r="L1347">
            <v>36274134</v>
          </cell>
          <cell r="Z1347" t="e">
            <v>#N/A</v>
          </cell>
        </row>
        <row r="1348">
          <cell r="E1348" t="str">
            <v>A.I.U</v>
          </cell>
          <cell r="I1348">
            <v>0</v>
          </cell>
          <cell r="L1348">
            <v>0</v>
          </cell>
          <cell r="Z1348">
            <v>0</v>
          </cell>
        </row>
        <row r="1349">
          <cell r="D1349" t="str">
            <v>AIUAADMON</v>
          </cell>
          <cell r="E1349" t="str">
            <v>Admon</v>
          </cell>
          <cell r="F1349">
            <v>0</v>
          </cell>
          <cell r="I1349">
            <v>0</v>
          </cell>
          <cell r="J1349">
            <v>0</v>
          </cell>
          <cell r="L1349">
            <v>0</v>
          </cell>
          <cell r="Z1349">
            <v>0</v>
          </cell>
        </row>
        <row r="1350">
          <cell r="D1350" t="str">
            <v>AIUAIMPRE</v>
          </cell>
          <cell r="E1350" t="str">
            <v>Imprevistos</v>
          </cell>
          <cell r="F1350">
            <v>0</v>
          </cell>
          <cell r="I1350">
            <v>0</v>
          </cell>
          <cell r="J1350">
            <v>0</v>
          </cell>
          <cell r="L1350">
            <v>0</v>
          </cell>
          <cell r="Z1350">
            <v>0</v>
          </cell>
        </row>
        <row r="1351">
          <cell r="D1351" t="str">
            <v>AIUAUTILI</v>
          </cell>
          <cell r="E1351" t="str">
            <v>Utilidad</v>
          </cell>
          <cell r="F1351">
            <v>0</v>
          </cell>
          <cell r="I1351">
            <v>0</v>
          </cell>
          <cell r="J1351">
            <v>0</v>
          </cell>
          <cell r="L1351">
            <v>0</v>
          </cell>
          <cell r="Z1351">
            <v>0</v>
          </cell>
        </row>
        <row r="1352">
          <cell r="D1352" t="str">
            <v>AIUAIVAUTI</v>
          </cell>
          <cell r="E1352" t="str">
            <v>IVA utilidad</v>
          </cell>
          <cell r="F1352">
            <v>0</v>
          </cell>
          <cell r="I1352">
            <v>0</v>
          </cell>
          <cell r="J1352">
            <v>0</v>
          </cell>
          <cell r="L1352">
            <v>0</v>
          </cell>
          <cell r="Z1352">
            <v>0</v>
          </cell>
        </row>
        <row r="1354">
          <cell r="E1354" t="str">
            <v>ITEM</v>
          </cell>
        </row>
        <row r="1355">
          <cell r="D1355" t="str">
            <v>ANSURE</v>
          </cell>
          <cell r="E1355" t="str">
            <v>Rejilla para sumidero CR- area 0.32x0.7 (dos y tres apoy)</v>
          </cell>
          <cell r="G1355" t="str">
            <v>UN.</v>
          </cell>
          <cell r="H1355" t="str">
            <v>Un</v>
          </cell>
          <cell r="I1355">
            <v>82000</v>
          </cell>
          <cell r="K1355">
            <v>145</v>
          </cell>
          <cell r="L1355">
            <v>11890000</v>
          </cell>
          <cell r="N1355">
            <v>82000</v>
          </cell>
          <cell r="O1355">
            <v>0</v>
          </cell>
          <cell r="P1355">
            <v>0</v>
          </cell>
          <cell r="Q1355">
            <v>0</v>
          </cell>
          <cell r="X1355">
            <v>11890000</v>
          </cell>
          <cell r="Y1355" t="str">
            <v>Un</v>
          </cell>
          <cell r="Z1355" t="e">
            <v>#N/A</v>
          </cell>
          <cell r="AA1355" t="e">
            <v>#N/A</v>
          </cell>
          <cell r="AB1355">
            <v>0</v>
          </cell>
          <cell r="AC1355">
            <v>0</v>
          </cell>
        </row>
        <row r="1357">
          <cell r="D1357" t="str">
            <v>CODIGO</v>
          </cell>
          <cell r="E1357" t="str">
            <v>DESCRIPCION</v>
          </cell>
          <cell r="F1357" t="str">
            <v>UN</v>
          </cell>
          <cell r="G1357" t="str">
            <v>CANT</v>
          </cell>
          <cell r="H1357" t="str">
            <v>V/UNIT.</v>
          </cell>
          <cell r="I1357" t="str">
            <v>V/TOTAL</v>
          </cell>
          <cell r="K1357" t="str">
            <v>CANT TOTAL</v>
          </cell>
          <cell r="L1357" t="str">
            <v>Vr TOTAL</v>
          </cell>
          <cell r="Y1357" t="str">
            <v>CANT.</v>
          </cell>
          <cell r="Z1357" t="str">
            <v>V/TOTAL</v>
          </cell>
        </row>
        <row r="1358">
          <cell r="E1358" t="str">
            <v>MATERIALES</v>
          </cell>
          <cell r="I1358">
            <v>82000</v>
          </cell>
          <cell r="L1358">
            <v>11890000</v>
          </cell>
          <cell r="Z1358" t="e">
            <v>#N/A</v>
          </cell>
        </row>
        <row r="1359">
          <cell r="D1359" t="str">
            <v>MA05SURE</v>
          </cell>
          <cell r="E1359" t="str">
            <v>Rejilla para Sumidero CR Area 0.32x0.70 (dos y tes Apoyos)</v>
          </cell>
          <cell r="F1359" t="str">
            <v>Un</v>
          </cell>
          <cell r="G1359">
            <v>1</v>
          </cell>
          <cell r="H1359">
            <v>82000</v>
          </cell>
          <cell r="I1359">
            <v>82000</v>
          </cell>
          <cell r="J1359">
            <v>0</v>
          </cell>
          <cell r="K1359">
            <v>145</v>
          </cell>
          <cell r="L1359">
            <v>11890000</v>
          </cell>
          <cell r="Y1359" t="e">
            <v>#N/A</v>
          </cell>
          <cell r="Z1359" t="e">
            <v>#N/A</v>
          </cell>
        </row>
        <row r="1360">
          <cell r="I1360">
            <v>0</v>
          </cell>
          <cell r="J1360">
            <v>0</v>
          </cell>
          <cell r="K1360">
            <v>0</v>
          </cell>
          <cell r="L1360">
            <v>0</v>
          </cell>
          <cell r="Y1360">
            <v>0</v>
          </cell>
          <cell r="Z1360">
            <v>0</v>
          </cell>
        </row>
        <row r="1361">
          <cell r="I1361">
            <v>0</v>
          </cell>
          <cell r="J1361">
            <v>0</v>
          </cell>
          <cell r="K1361">
            <v>0</v>
          </cell>
          <cell r="L1361">
            <v>0</v>
          </cell>
          <cell r="Y1361">
            <v>0</v>
          </cell>
          <cell r="Z1361">
            <v>0</v>
          </cell>
        </row>
        <row r="1362">
          <cell r="I1362">
            <v>0</v>
          </cell>
          <cell r="J1362">
            <v>0</v>
          </cell>
          <cell r="K1362">
            <v>0</v>
          </cell>
          <cell r="L1362">
            <v>0</v>
          </cell>
          <cell r="Y1362">
            <v>0</v>
          </cell>
          <cell r="Z1362">
            <v>0</v>
          </cell>
        </row>
        <row r="1363">
          <cell r="E1363" t="str">
            <v>MANO DE OBRA</v>
          </cell>
          <cell r="I1363">
            <v>0</v>
          </cell>
          <cell r="L1363">
            <v>0</v>
          </cell>
          <cell r="Z1363">
            <v>0</v>
          </cell>
        </row>
        <row r="1364">
          <cell r="I1364">
            <v>0</v>
          </cell>
          <cell r="J1364">
            <v>0</v>
          </cell>
          <cell r="K1364">
            <v>0</v>
          </cell>
          <cell r="L1364">
            <v>0</v>
          </cell>
          <cell r="Y1364">
            <v>0</v>
          </cell>
          <cell r="Z1364">
            <v>0</v>
          </cell>
        </row>
        <row r="1366">
          <cell r="E1366" t="str">
            <v>VARIOS</v>
          </cell>
          <cell r="I1366">
            <v>0</v>
          </cell>
          <cell r="L1366">
            <v>0</v>
          </cell>
          <cell r="Z1366">
            <v>0</v>
          </cell>
        </row>
        <row r="1367">
          <cell r="I1367">
            <v>0</v>
          </cell>
          <cell r="J1367">
            <v>0</v>
          </cell>
          <cell r="K1367">
            <v>0</v>
          </cell>
          <cell r="L1367">
            <v>0</v>
          </cell>
          <cell r="Y1367">
            <v>0</v>
          </cell>
          <cell r="Z1367">
            <v>0</v>
          </cell>
        </row>
        <row r="1369">
          <cell r="E1369" t="str">
            <v>SUBTOTAL</v>
          </cell>
          <cell r="I1369">
            <v>82000</v>
          </cell>
          <cell r="L1369">
            <v>11890000</v>
          </cell>
          <cell r="Z1369" t="e">
            <v>#N/A</v>
          </cell>
        </row>
        <row r="1370">
          <cell r="E1370" t="str">
            <v>A.I.U</v>
          </cell>
          <cell r="I1370">
            <v>0</v>
          </cell>
          <cell r="L1370">
            <v>0</v>
          </cell>
          <cell r="Z1370">
            <v>0</v>
          </cell>
        </row>
        <row r="1371">
          <cell r="D1371" t="str">
            <v>AIUAADMON</v>
          </cell>
          <cell r="E1371" t="str">
            <v>Admon</v>
          </cell>
          <cell r="F1371">
            <v>0</v>
          </cell>
          <cell r="I1371">
            <v>0</v>
          </cell>
          <cell r="J1371">
            <v>0</v>
          </cell>
          <cell r="L1371">
            <v>0</v>
          </cell>
          <cell r="Z1371">
            <v>0</v>
          </cell>
        </row>
        <row r="1372">
          <cell r="D1372" t="str">
            <v>AIUAIMPRE</v>
          </cell>
          <cell r="E1372" t="str">
            <v>Imprevistos</v>
          </cell>
          <cell r="F1372">
            <v>0</v>
          </cell>
          <cell r="I1372">
            <v>0</v>
          </cell>
          <cell r="J1372">
            <v>0</v>
          </cell>
          <cell r="L1372">
            <v>0</v>
          </cell>
          <cell r="Z1372">
            <v>0</v>
          </cell>
        </row>
        <row r="1373">
          <cell r="D1373" t="str">
            <v>AIUAUTILI</v>
          </cell>
          <cell r="E1373" t="str">
            <v>Utilidad</v>
          </cell>
          <cell r="F1373">
            <v>0</v>
          </cell>
          <cell r="I1373">
            <v>0</v>
          </cell>
          <cell r="J1373">
            <v>0</v>
          </cell>
          <cell r="L1373">
            <v>0</v>
          </cell>
          <cell r="Z1373">
            <v>0</v>
          </cell>
        </row>
        <row r="1374">
          <cell r="D1374" t="str">
            <v>AIUAIVAUTI</v>
          </cell>
          <cell r="E1374" t="str">
            <v>IVA utilidad</v>
          </cell>
          <cell r="F1374">
            <v>0</v>
          </cell>
          <cell r="I1374">
            <v>0</v>
          </cell>
          <cell r="J1374">
            <v>0</v>
          </cell>
          <cell r="L1374">
            <v>0</v>
          </cell>
          <cell r="Z1374">
            <v>0</v>
          </cell>
        </row>
        <row r="1376">
          <cell r="E1376" t="str">
            <v>ITEM</v>
          </cell>
        </row>
        <row r="1377">
          <cell r="D1377" t="str">
            <v>RACVLA</v>
          </cell>
          <cell r="E1377" t="str">
            <v>Cruce Vias Ladrillo (Carc. de Protec. Tuberia 12¨)</v>
          </cell>
          <cell r="G1377" t="str">
            <v>UN.</v>
          </cell>
          <cell r="H1377" t="str">
            <v>Ml</v>
          </cell>
          <cell r="I1377">
            <v>81696</v>
          </cell>
          <cell r="K1377">
            <v>384</v>
          </cell>
          <cell r="L1377">
            <v>31371264</v>
          </cell>
          <cell r="N1377">
            <v>51696</v>
          </cell>
          <cell r="O1377">
            <v>29500</v>
          </cell>
          <cell r="P1377">
            <v>500</v>
          </cell>
          <cell r="Q1377">
            <v>0</v>
          </cell>
          <cell r="X1377">
            <v>31371264</v>
          </cell>
          <cell r="Y1377" t="str">
            <v>Ml</v>
          </cell>
          <cell r="Z1377" t="e">
            <v>#VALUE!</v>
          </cell>
          <cell r="AA1377" t="e">
            <v>#VALUE!</v>
          </cell>
          <cell r="AB1377" t="e">
            <v>#VALUE!</v>
          </cell>
          <cell r="AC1377" t="e">
            <v>#VALUE!</v>
          </cell>
        </row>
        <row r="1379">
          <cell r="D1379" t="str">
            <v>CODIGO</v>
          </cell>
          <cell r="E1379" t="str">
            <v>DESCRIPCION</v>
          </cell>
          <cell r="F1379" t="str">
            <v>UN</v>
          </cell>
          <cell r="G1379" t="str">
            <v>CANT</v>
          </cell>
          <cell r="H1379" t="str">
            <v>V/UNIT.</v>
          </cell>
          <cell r="I1379" t="str">
            <v>V/TOTAL</v>
          </cell>
          <cell r="K1379" t="str">
            <v>CANT TOTAL</v>
          </cell>
          <cell r="L1379" t="str">
            <v>Vr TOTAL</v>
          </cell>
          <cell r="Y1379" t="str">
            <v>CANT.</v>
          </cell>
          <cell r="Z1379" t="str">
            <v>V/TOTAL</v>
          </cell>
        </row>
        <row r="1380">
          <cell r="E1380" t="str">
            <v>MATERIALES</v>
          </cell>
          <cell r="I1380">
            <v>51696</v>
          </cell>
          <cell r="L1380">
            <v>19851264</v>
          </cell>
          <cell r="Z1380" t="e">
            <v>#VALUE!</v>
          </cell>
        </row>
        <row r="1381">
          <cell r="D1381" t="str">
            <v>MA06TR</v>
          </cell>
          <cell r="E1381" t="str">
            <v>Ladrillo Tolete Recocido</v>
          </cell>
          <cell r="F1381" t="str">
            <v>Un</v>
          </cell>
          <cell r="G1381">
            <v>90</v>
          </cell>
          <cell r="H1381">
            <v>220</v>
          </cell>
          <cell r="I1381">
            <v>19800</v>
          </cell>
          <cell r="J1381">
            <v>0</v>
          </cell>
          <cell r="K1381">
            <v>34560</v>
          </cell>
          <cell r="L1381">
            <v>7603200</v>
          </cell>
          <cell r="Y1381" t="e">
            <v>#VALUE!</v>
          </cell>
          <cell r="Z1381" t="e">
            <v>#VALUE!</v>
          </cell>
        </row>
        <row r="1382">
          <cell r="D1382" t="str">
            <v>MA02AS</v>
          </cell>
          <cell r="E1382" t="str">
            <v>Arena Semilavada</v>
          </cell>
          <cell r="F1382" t="str">
            <v>M3</v>
          </cell>
          <cell r="G1382">
            <v>0.65</v>
          </cell>
          <cell r="H1382">
            <v>19500</v>
          </cell>
          <cell r="I1382">
            <v>12675</v>
          </cell>
          <cell r="J1382">
            <v>0</v>
          </cell>
          <cell r="K1382">
            <v>249.60000000000002</v>
          </cell>
          <cell r="L1382">
            <v>4867200</v>
          </cell>
          <cell r="Y1382" t="e">
            <v>#VALUE!</v>
          </cell>
          <cell r="Z1382" t="e">
            <v>#VALUE!</v>
          </cell>
        </row>
        <row r="1383">
          <cell r="D1383" t="str">
            <v>MA03CG</v>
          </cell>
          <cell r="E1383" t="str">
            <v>Cemento Gris</v>
          </cell>
          <cell r="F1383" t="str">
            <v>Kg</v>
          </cell>
          <cell r="G1383">
            <v>12</v>
          </cell>
          <cell r="H1383">
            <v>190</v>
          </cell>
          <cell r="I1383">
            <v>2280</v>
          </cell>
          <cell r="J1383">
            <v>0</v>
          </cell>
          <cell r="K1383">
            <v>4608</v>
          </cell>
          <cell r="L1383">
            <v>875520</v>
          </cell>
          <cell r="Y1383" t="e">
            <v>#VALUE!</v>
          </cell>
          <cell r="Z1383" t="e">
            <v>#VALUE!</v>
          </cell>
        </row>
        <row r="1384">
          <cell r="D1384" t="str">
            <v>MA04C3</v>
          </cell>
          <cell r="E1384" t="str">
            <v xml:space="preserve">Concreto 3000 psi </v>
          </cell>
          <cell r="F1384" t="str">
            <v>M3</v>
          </cell>
          <cell r="G1384">
            <v>0.08</v>
          </cell>
          <cell r="H1384">
            <v>202575</v>
          </cell>
          <cell r="I1384">
            <v>16206</v>
          </cell>
          <cell r="J1384">
            <v>0</v>
          </cell>
          <cell r="K1384">
            <v>30.72</v>
          </cell>
          <cell r="L1384">
            <v>6223104</v>
          </cell>
          <cell r="Y1384" t="e">
            <v>#VALUE!</v>
          </cell>
          <cell r="Z1384" t="e">
            <v>#VALUE!</v>
          </cell>
        </row>
        <row r="1385">
          <cell r="D1385" t="str">
            <v>HS17POL</v>
          </cell>
          <cell r="E1385" t="str">
            <v>Polietileno</v>
          </cell>
          <cell r="F1385" t="str">
            <v>Kg</v>
          </cell>
          <cell r="G1385">
            <v>0.3</v>
          </cell>
          <cell r="H1385">
            <v>2450</v>
          </cell>
          <cell r="I1385">
            <v>735</v>
          </cell>
          <cell r="J1385">
            <v>0</v>
          </cell>
          <cell r="K1385">
            <v>115.19999999999999</v>
          </cell>
          <cell r="L1385">
            <v>282240</v>
          </cell>
          <cell r="Y1385" t="e">
            <v>#VALUE!</v>
          </cell>
          <cell r="Z1385" t="e">
            <v>#VALUE!</v>
          </cell>
        </row>
        <row r="1387">
          <cell r="E1387" t="str">
            <v>MANO DE OBRA</v>
          </cell>
          <cell r="I1387">
            <v>29500</v>
          </cell>
          <cell r="L1387">
            <v>11328000</v>
          </cell>
          <cell r="Z1387" t="e">
            <v>#VALUE!</v>
          </cell>
        </row>
        <row r="1388">
          <cell r="D1388" t="str">
            <v>MORACVLA</v>
          </cell>
          <cell r="E1388" t="str">
            <v>Cruce Vias en Ladrillo</v>
          </cell>
          <cell r="F1388" t="str">
            <v>ml</v>
          </cell>
          <cell r="G1388">
            <v>1</v>
          </cell>
          <cell r="H1388">
            <v>29500</v>
          </cell>
          <cell r="I1388">
            <v>29500</v>
          </cell>
          <cell r="J1388">
            <v>0</v>
          </cell>
          <cell r="K1388">
            <v>384</v>
          </cell>
          <cell r="L1388">
            <v>11328000</v>
          </cell>
          <cell r="Y1388" t="e">
            <v>#VALUE!</v>
          </cell>
          <cell r="Z1388" t="e">
            <v>#VALUE!</v>
          </cell>
        </row>
        <row r="1390">
          <cell r="E1390" t="str">
            <v>VARIOS</v>
          </cell>
          <cell r="I1390">
            <v>500</v>
          </cell>
          <cell r="L1390">
            <v>192000</v>
          </cell>
          <cell r="Z1390" t="e">
            <v>#VALUE!</v>
          </cell>
        </row>
        <row r="1391">
          <cell r="D1391" t="str">
            <v>TC07H350</v>
          </cell>
          <cell r="E1391" t="str">
            <v>Herramienta</v>
          </cell>
          <cell r="F1391" t="str">
            <v>Gb</v>
          </cell>
          <cell r="G1391">
            <v>1</v>
          </cell>
          <cell r="H1391">
            <v>500</v>
          </cell>
          <cell r="I1391">
            <v>500</v>
          </cell>
          <cell r="J1391">
            <v>0</v>
          </cell>
          <cell r="K1391">
            <v>384</v>
          </cell>
          <cell r="L1391">
            <v>192000</v>
          </cell>
          <cell r="Y1391" t="e">
            <v>#VALUE!</v>
          </cell>
          <cell r="Z1391" t="e">
            <v>#VALUE!</v>
          </cell>
        </row>
        <row r="1393">
          <cell r="E1393" t="str">
            <v>SUBTOTAL</v>
          </cell>
          <cell r="I1393">
            <v>81696</v>
          </cell>
          <cell r="L1393">
            <v>31371264</v>
          </cell>
          <cell r="Z1393" t="e">
            <v>#VALUE!</v>
          </cell>
        </row>
        <row r="1394">
          <cell r="E1394" t="str">
            <v>A.I.U</v>
          </cell>
          <cell r="I1394">
            <v>0</v>
          </cell>
          <cell r="L1394">
            <v>0</v>
          </cell>
          <cell r="Z1394">
            <v>0</v>
          </cell>
        </row>
        <row r="1395">
          <cell r="D1395" t="str">
            <v>AIUAADMON</v>
          </cell>
          <cell r="E1395" t="str">
            <v>Admon</v>
          </cell>
          <cell r="F1395">
            <v>0</v>
          </cell>
          <cell r="I1395">
            <v>0</v>
          </cell>
          <cell r="J1395">
            <v>0</v>
          </cell>
          <cell r="L1395">
            <v>0</v>
          </cell>
          <cell r="Z1395">
            <v>0</v>
          </cell>
        </row>
        <row r="1396">
          <cell r="D1396" t="str">
            <v>AIUAIMPRE</v>
          </cell>
          <cell r="E1396" t="str">
            <v>Imprevistos</v>
          </cell>
          <cell r="F1396">
            <v>0</v>
          </cell>
          <cell r="I1396">
            <v>0</v>
          </cell>
          <cell r="J1396">
            <v>0</v>
          </cell>
          <cell r="L1396">
            <v>0</v>
          </cell>
          <cell r="Z1396">
            <v>0</v>
          </cell>
        </row>
        <row r="1397">
          <cell r="D1397" t="str">
            <v>AIUAUTILI</v>
          </cell>
          <cell r="E1397" t="str">
            <v>Utilidad</v>
          </cell>
          <cell r="F1397">
            <v>0</v>
          </cell>
          <cell r="I1397">
            <v>0</v>
          </cell>
          <cell r="J1397">
            <v>0</v>
          </cell>
          <cell r="L1397">
            <v>0</v>
          </cell>
          <cell r="Z1397">
            <v>0</v>
          </cell>
        </row>
        <row r="1398">
          <cell r="D1398" t="str">
            <v>AIUAIVAUTI</v>
          </cell>
          <cell r="E1398" t="str">
            <v>IVA utilidad</v>
          </cell>
          <cell r="F1398">
            <v>0</v>
          </cell>
          <cell r="I1398">
            <v>0</v>
          </cell>
          <cell r="J1398">
            <v>0</v>
          </cell>
          <cell r="L1398">
            <v>0</v>
          </cell>
          <cell r="Z1398">
            <v>0</v>
          </cell>
        </row>
        <row r="1400">
          <cell r="E1400" t="str">
            <v>ITEM</v>
          </cell>
        </row>
        <row r="1401">
          <cell r="D1401" t="str">
            <v>RACP16</v>
          </cell>
          <cell r="E1401" t="str">
            <v>Cruce Vias Ladrillo (Carc. de Protec. Tuberia 16¨)</v>
          </cell>
          <cell r="G1401" t="str">
            <v>UN.</v>
          </cell>
          <cell r="H1401" t="str">
            <v>Ml</v>
          </cell>
          <cell r="I1401">
            <v>91045.2</v>
          </cell>
          <cell r="K1401">
            <v>96</v>
          </cell>
          <cell r="L1401">
            <v>8740339.1999999993</v>
          </cell>
          <cell r="N1401">
            <v>61045.2</v>
          </cell>
          <cell r="O1401">
            <v>29500</v>
          </cell>
          <cell r="P1401">
            <v>500</v>
          </cell>
          <cell r="Q1401">
            <v>0</v>
          </cell>
          <cell r="X1401">
            <v>8740339.1999999993</v>
          </cell>
          <cell r="Y1401" t="str">
            <v>Ml</v>
          </cell>
          <cell r="Z1401" t="e">
            <v>#N/A</v>
          </cell>
          <cell r="AA1401" t="e">
            <v>#N/A</v>
          </cell>
          <cell r="AB1401" t="e">
            <v>#N/A</v>
          </cell>
          <cell r="AC1401" t="e">
            <v>#N/A</v>
          </cell>
        </row>
        <row r="1403">
          <cell r="D1403" t="str">
            <v>CODIGO</v>
          </cell>
          <cell r="E1403" t="str">
            <v>DESCRIPCION</v>
          </cell>
          <cell r="F1403" t="str">
            <v>UN</v>
          </cell>
          <cell r="G1403" t="str">
            <v>CANT</v>
          </cell>
          <cell r="H1403" t="str">
            <v>V/UNIT.</v>
          </cell>
          <cell r="I1403" t="str">
            <v>V/TOTAL</v>
          </cell>
          <cell r="K1403" t="str">
            <v>CANT TOTAL</v>
          </cell>
          <cell r="L1403" t="str">
            <v>Vr TOTAL</v>
          </cell>
          <cell r="Y1403" t="str">
            <v>CANT.</v>
          </cell>
          <cell r="Z1403" t="str">
            <v>V/TOTAL</v>
          </cell>
        </row>
        <row r="1404">
          <cell r="E1404" t="str">
            <v>MATERIALES</v>
          </cell>
          <cell r="I1404">
            <v>61045.2</v>
          </cell>
          <cell r="L1404">
            <v>5860339.1999999993</v>
          </cell>
          <cell r="Z1404" t="e">
            <v>#N/A</v>
          </cell>
        </row>
        <row r="1405">
          <cell r="D1405" t="str">
            <v>MA06TR</v>
          </cell>
          <cell r="E1405" t="str">
            <v>Ladrillo Tolete Recocido</v>
          </cell>
          <cell r="F1405" t="str">
            <v>Un</v>
          </cell>
          <cell r="G1405">
            <v>103.49999999999999</v>
          </cell>
          <cell r="H1405">
            <v>220</v>
          </cell>
          <cell r="I1405">
            <v>22769.999999999996</v>
          </cell>
          <cell r="J1405">
            <v>0</v>
          </cell>
          <cell r="K1405">
            <v>9935.9999999999982</v>
          </cell>
          <cell r="L1405">
            <v>2185919.9999999995</v>
          </cell>
          <cell r="Y1405" t="e">
            <v>#N/A</v>
          </cell>
          <cell r="Z1405" t="e">
            <v>#N/A</v>
          </cell>
        </row>
        <row r="1406">
          <cell r="D1406" t="str">
            <v>MA02AS</v>
          </cell>
          <cell r="E1406" t="str">
            <v>Arena Semilavada</v>
          </cell>
          <cell r="F1406" t="str">
            <v>M3</v>
          </cell>
          <cell r="G1406">
            <v>0.78</v>
          </cell>
          <cell r="H1406">
            <v>19500</v>
          </cell>
          <cell r="I1406">
            <v>15210</v>
          </cell>
          <cell r="J1406">
            <v>0</v>
          </cell>
          <cell r="K1406">
            <v>74.88</v>
          </cell>
          <cell r="L1406">
            <v>1460160</v>
          </cell>
          <cell r="Y1406" t="e">
            <v>#N/A</v>
          </cell>
          <cell r="Z1406" t="e">
            <v>#N/A</v>
          </cell>
        </row>
        <row r="1407">
          <cell r="D1407" t="str">
            <v>MA03CG</v>
          </cell>
          <cell r="E1407" t="str">
            <v>Cemento Gris</v>
          </cell>
          <cell r="F1407" t="str">
            <v>Kg</v>
          </cell>
          <cell r="G1407">
            <v>14.399999999999999</v>
          </cell>
          <cell r="H1407">
            <v>190</v>
          </cell>
          <cell r="I1407">
            <v>2735.9999999999995</v>
          </cell>
          <cell r="J1407">
            <v>0</v>
          </cell>
          <cell r="K1407">
            <v>1382.3999999999999</v>
          </cell>
          <cell r="L1407">
            <v>262656</v>
          </cell>
          <cell r="Y1407" t="e">
            <v>#N/A</v>
          </cell>
          <cell r="Z1407" t="e">
            <v>#N/A</v>
          </cell>
        </row>
        <row r="1408">
          <cell r="D1408" t="str">
            <v>MA04C3</v>
          </cell>
          <cell r="E1408" t="str">
            <v xml:space="preserve">Concreto 3000 psi </v>
          </cell>
          <cell r="F1408" t="str">
            <v>M3</v>
          </cell>
          <cell r="G1408">
            <v>9.6000000000000002E-2</v>
          </cell>
          <cell r="H1408">
            <v>202575</v>
          </cell>
          <cell r="I1408">
            <v>19447.2</v>
          </cell>
          <cell r="J1408">
            <v>0</v>
          </cell>
          <cell r="K1408">
            <v>9.2160000000000011</v>
          </cell>
          <cell r="L1408">
            <v>1866931.2000000002</v>
          </cell>
          <cell r="Y1408" t="e">
            <v>#N/A</v>
          </cell>
          <cell r="Z1408" t="e">
            <v>#N/A</v>
          </cell>
        </row>
        <row r="1409">
          <cell r="D1409" t="str">
            <v>HS17POL</v>
          </cell>
          <cell r="E1409" t="str">
            <v>Polietileno</v>
          </cell>
          <cell r="F1409" t="str">
            <v>Kg</v>
          </cell>
          <cell r="G1409">
            <v>0.36</v>
          </cell>
          <cell r="H1409">
            <v>2450</v>
          </cell>
          <cell r="I1409">
            <v>882</v>
          </cell>
          <cell r="J1409">
            <v>0</v>
          </cell>
          <cell r="K1409">
            <v>34.56</v>
          </cell>
          <cell r="L1409">
            <v>84672</v>
          </cell>
          <cell r="Y1409" t="e">
            <v>#N/A</v>
          </cell>
          <cell r="Z1409" t="e">
            <v>#N/A</v>
          </cell>
        </row>
        <row r="1411">
          <cell r="E1411" t="str">
            <v>MANO DE OBRA</v>
          </cell>
          <cell r="I1411">
            <v>29500</v>
          </cell>
          <cell r="L1411">
            <v>2832000</v>
          </cell>
          <cell r="Z1411" t="e">
            <v>#N/A</v>
          </cell>
        </row>
        <row r="1412">
          <cell r="D1412" t="str">
            <v>MORACVLA</v>
          </cell>
          <cell r="E1412" t="str">
            <v>Cruce Vias en Ladrillo</v>
          </cell>
          <cell r="F1412" t="str">
            <v>ml</v>
          </cell>
          <cell r="G1412">
            <v>1</v>
          </cell>
          <cell r="H1412">
            <v>29500</v>
          </cell>
          <cell r="I1412">
            <v>29500</v>
          </cell>
          <cell r="J1412">
            <v>0</v>
          </cell>
          <cell r="K1412">
            <v>96</v>
          </cell>
          <cell r="L1412">
            <v>2832000</v>
          </cell>
          <cell r="Y1412" t="e">
            <v>#N/A</v>
          </cell>
          <cell r="Z1412" t="e">
            <v>#N/A</v>
          </cell>
        </row>
        <row r="1414">
          <cell r="E1414" t="str">
            <v>VARIOS</v>
          </cell>
          <cell r="I1414">
            <v>500</v>
          </cell>
          <cell r="L1414">
            <v>48000</v>
          </cell>
          <cell r="Z1414" t="e">
            <v>#N/A</v>
          </cell>
        </row>
        <row r="1415">
          <cell r="D1415" t="str">
            <v>TC07H350</v>
          </cell>
          <cell r="E1415" t="str">
            <v>Herramienta</v>
          </cell>
          <cell r="F1415" t="str">
            <v>Gb</v>
          </cell>
          <cell r="G1415">
            <v>1</v>
          </cell>
          <cell r="H1415">
            <v>500</v>
          </cell>
          <cell r="I1415">
            <v>500</v>
          </cell>
          <cell r="J1415">
            <v>0</v>
          </cell>
          <cell r="K1415">
            <v>96</v>
          </cell>
          <cell r="L1415">
            <v>48000</v>
          </cell>
          <cell r="Y1415" t="e">
            <v>#N/A</v>
          </cell>
          <cell r="Z1415" t="e">
            <v>#N/A</v>
          </cell>
        </row>
        <row r="1417">
          <cell r="E1417" t="str">
            <v>SUBTOTAL</v>
          </cell>
          <cell r="I1417">
            <v>91045.2</v>
          </cell>
          <cell r="L1417">
            <v>8740339.1999999993</v>
          </cell>
          <cell r="Z1417" t="e">
            <v>#N/A</v>
          </cell>
        </row>
        <row r="1418">
          <cell r="E1418" t="str">
            <v>A.I.U</v>
          </cell>
          <cell r="I1418">
            <v>0</v>
          </cell>
          <cell r="L1418">
            <v>0</v>
          </cell>
          <cell r="Z1418">
            <v>0</v>
          </cell>
        </row>
        <row r="1419">
          <cell r="D1419" t="str">
            <v>AIUAADMON</v>
          </cell>
          <cell r="E1419" t="str">
            <v>Admon</v>
          </cell>
          <cell r="F1419">
            <v>0</v>
          </cell>
          <cell r="I1419">
            <v>0</v>
          </cell>
          <cell r="J1419">
            <v>0</v>
          </cell>
          <cell r="L1419">
            <v>0</v>
          </cell>
          <cell r="Z1419">
            <v>0</v>
          </cell>
        </row>
        <row r="1420">
          <cell r="D1420" t="str">
            <v>AIUAIMPRE</v>
          </cell>
          <cell r="E1420" t="str">
            <v>Imprevistos</v>
          </cell>
          <cell r="F1420">
            <v>0</v>
          </cell>
          <cell r="I1420">
            <v>0</v>
          </cell>
          <cell r="J1420">
            <v>0</v>
          </cell>
          <cell r="L1420">
            <v>0</v>
          </cell>
          <cell r="Z1420">
            <v>0</v>
          </cell>
        </row>
        <row r="1421">
          <cell r="D1421" t="str">
            <v>AIUAUTILI</v>
          </cell>
          <cell r="E1421" t="str">
            <v>Utilidad</v>
          </cell>
          <cell r="F1421">
            <v>0</v>
          </cell>
          <cell r="I1421">
            <v>0</v>
          </cell>
          <cell r="J1421">
            <v>0</v>
          </cell>
          <cell r="L1421">
            <v>0</v>
          </cell>
          <cell r="Z1421">
            <v>0</v>
          </cell>
        </row>
        <row r="1422">
          <cell r="D1422" t="str">
            <v>AIUAIVAUTI</v>
          </cell>
          <cell r="E1422" t="str">
            <v>IVA utilidad</v>
          </cell>
          <cell r="F1422">
            <v>0</v>
          </cell>
          <cell r="I1422">
            <v>0</v>
          </cell>
          <cell r="J1422">
            <v>0</v>
          </cell>
          <cell r="L1422">
            <v>0</v>
          </cell>
          <cell r="Z1422">
            <v>0</v>
          </cell>
        </row>
        <row r="1424">
          <cell r="E1424" t="str">
            <v>ITEM</v>
          </cell>
        </row>
        <row r="1425">
          <cell r="D1425" t="str">
            <v>VIRC</v>
          </cell>
          <cell r="E1425" t="str">
            <v>Recebo Común Compacto</v>
          </cell>
          <cell r="G1425" t="str">
            <v>UN.</v>
          </cell>
          <cell r="H1425" t="str">
            <v>M3</v>
          </cell>
          <cell r="I1425">
            <v>31150</v>
          </cell>
          <cell r="K1425">
            <v>0</v>
          </cell>
          <cell r="L1425">
            <v>0</v>
          </cell>
          <cell r="N1425">
            <v>25910</v>
          </cell>
          <cell r="O1425">
            <v>200</v>
          </cell>
          <cell r="P1425">
            <v>5040</v>
          </cell>
          <cell r="Q1425">
            <v>0</v>
          </cell>
          <cell r="X1425">
            <v>0</v>
          </cell>
          <cell r="Y1425" t="str">
            <v>M3</v>
          </cell>
          <cell r="Z1425" t="e">
            <v>#VALUE!</v>
          </cell>
          <cell r="AA1425" t="e">
            <v>#VALUE!</v>
          </cell>
          <cell r="AB1425" t="e">
            <v>#VALUE!</v>
          </cell>
          <cell r="AC1425" t="e">
            <v>#VALUE!</v>
          </cell>
        </row>
        <row r="1427">
          <cell r="D1427" t="str">
            <v>CODIGO</v>
          </cell>
          <cell r="E1427" t="str">
            <v>DESCRIPCION</v>
          </cell>
          <cell r="F1427" t="str">
            <v>UN</v>
          </cell>
          <cell r="G1427" t="str">
            <v>CANT</v>
          </cell>
          <cell r="H1427" t="str">
            <v>V/UNIT.</v>
          </cell>
          <cell r="I1427" t="str">
            <v>V/TOTAL</v>
          </cell>
          <cell r="K1427" t="str">
            <v>CANT TOTAL</v>
          </cell>
          <cell r="L1427" t="str">
            <v>Vr TOTAL</v>
          </cell>
          <cell r="Y1427" t="str">
            <v>CANT.</v>
          </cell>
          <cell r="Z1427" t="str">
            <v>V/TOTAL</v>
          </cell>
        </row>
        <row r="1428">
          <cell r="E1428" t="str">
            <v>MATERIALES</v>
          </cell>
          <cell r="I1428">
            <v>25910</v>
          </cell>
          <cell r="L1428">
            <v>0</v>
          </cell>
          <cell r="Z1428" t="e">
            <v>#VALUE!</v>
          </cell>
        </row>
        <row r="1429">
          <cell r="D1429" t="str">
            <v>MA02RMC</v>
          </cell>
          <cell r="E1429" t="str">
            <v>Recebo en Cantera</v>
          </cell>
          <cell r="F1429" t="str">
            <v>M3</v>
          </cell>
          <cell r="G1429">
            <v>1.3</v>
          </cell>
          <cell r="H1429">
            <v>6000</v>
          </cell>
          <cell r="I1429">
            <v>7800</v>
          </cell>
          <cell r="J1429">
            <v>0</v>
          </cell>
          <cell r="K1429">
            <v>0</v>
          </cell>
          <cell r="L1429">
            <v>0</v>
          </cell>
          <cell r="Y1429" t="e">
            <v>#VALUE!</v>
          </cell>
          <cell r="Z1429" t="e">
            <v>#VALUE!</v>
          </cell>
        </row>
        <row r="1430">
          <cell r="D1430" t="str">
            <v>TC09TR</v>
          </cell>
          <cell r="E1430" t="str">
            <v>Transporte Recebo</v>
          </cell>
          <cell r="F1430" t="str">
            <v>Vj</v>
          </cell>
          <cell r="G1430">
            <v>0.21</v>
          </cell>
          <cell r="H1430">
            <v>81000</v>
          </cell>
          <cell r="I1430">
            <v>17010</v>
          </cell>
          <cell r="J1430">
            <v>0</v>
          </cell>
          <cell r="K1430">
            <v>0</v>
          </cell>
          <cell r="L1430">
            <v>0</v>
          </cell>
          <cell r="Y1430" t="e">
            <v>#VALUE!</v>
          </cell>
          <cell r="Z1430" t="e">
            <v>#VALUE!</v>
          </cell>
        </row>
        <row r="1431">
          <cell r="D1431" t="str">
            <v>TC16AGUA</v>
          </cell>
          <cell r="E1431" t="str">
            <v>Agua</v>
          </cell>
          <cell r="F1431" t="str">
            <v>M3</v>
          </cell>
          <cell r="G1431">
            <v>0.11</v>
          </cell>
          <cell r="H1431">
            <v>10000</v>
          </cell>
          <cell r="I1431">
            <v>1100</v>
          </cell>
          <cell r="J1431">
            <v>0</v>
          </cell>
          <cell r="K1431">
            <v>0</v>
          </cell>
          <cell r="L1431">
            <v>0</v>
          </cell>
          <cell r="Y1431" t="e">
            <v>#VALUE!</v>
          </cell>
          <cell r="Z1431" t="e">
            <v>#VALUE!</v>
          </cell>
        </row>
        <row r="1433">
          <cell r="E1433" t="str">
            <v>MANO DE OBRA</v>
          </cell>
          <cell r="I1433">
            <v>200</v>
          </cell>
          <cell r="L1433">
            <v>0</v>
          </cell>
          <cell r="Z1433" t="e">
            <v>#VALUE!</v>
          </cell>
        </row>
        <row r="1434">
          <cell r="D1434" t="str">
            <v>MOVIARC</v>
          </cell>
          <cell r="E1434" t="str">
            <v>Ayudante Recebo Compacto</v>
          </cell>
          <cell r="F1434" t="str">
            <v>M3</v>
          </cell>
          <cell r="G1434">
            <v>1</v>
          </cell>
          <cell r="H1434">
            <v>200</v>
          </cell>
          <cell r="I1434">
            <v>200</v>
          </cell>
          <cell r="J1434">
            <v>0</v>
          </cell>
          <cell r="K1434">
            <v>0</v>
          </cell>
          <cell r="L1434">
            <v>0</v>
          </cell>
          <cell r="Y1434" t="e">
            <v>#VALUE!</v>
          </cell>
          <cell r="Z1434" t="e">
            <v>#VALUE!</v>
          </cell>
        </row>
        <row r="1436">
          <cell r="E1436" t="str">
            <v>VARIOS</v>
          </cell>
          <cell r="I1436">
            <v>5040</v>
          </cell>
          <cell r="L1436">
            <v>0</v>
          </cell>
          <cell r="Z1436" t="e">
            <v>#VALUE!</v>
          </cell>
        </row>
        <row r="1437">
          <cell r="D1437" t="str">
            <v>AL04MOTO</v>
          </cell>
          <cell r="E1437" t="str">
            <v>Motoniveladora</v>
          </cell>
          <cell r="F1437" t="str">
            <v>Hr</v>
          </cell>
          <cell r="G1437">
            <v>0.08</v>
          </cell>
          <cell r="H1437">
            <v>38000</v>
          </cell>
          <cell r="I1437">
            <v>3040</v>
          </cell>
          <cell r="J1437">
            <v>0</v>
          </cell>
          <cell r="K1437">
            <v>0</v>
          </cell>
          <cell r="L1437">
            <v>0</v>
          </cell>
          <cell r="Y1437" t="e">
            <v>#VALUE!</v>
          </cell>
          <cell r="Z1437" t="e">
            <v>#VALUE!</v>
          </cell>
        </row>
        <row r="1438">
          <cell r="D1438" t="str">
            <v>AL04CILI</v>
          </cell>
          <cell r="E1438" t="str">
            <v>Cilindro</v>
          </cell>
          <cell r="F1438" t="str">
            <v>Hr</v>
          </cell>
          <cell r="G1438">
            <v>0.06</v>
          </cell>
          <cell r="H1438">
            <v>25000</v>
          </cell>
          <cell r="I1438">
            <v>1500</v>
          </cell>
          <cell r="J1438">
            <v>0</v>
          </cell>
          <cell r="K1438">
            <v>0</v>
          </cell>
          <cell r="L1438">
            <v>0</v>
          </cell>
          <cell r="Y1438" t="e">
            <v>#VALUE!</v>
          </cell>
          <cell r="Z1438" t="e">
            <v>#VALUE!</v>
          </cell>
        </row>
        <row r="1439">
          <cell r="D1439" t="str">
            <v>AL04DENS</v>
          </cell>
          <cell r="E1439" t="str">
            <v>Densidades</v>
          </cell>
          <cell r="F1439" t="str">
            <v>Un</v>
          </cell>
          <cell r="G1439">
            <v>0.02</v>
          </cell>
          <cell r="H1439">
            <v>25000</v>
          </cell>
          <cell r="I1439">
            <v>500</v>
          </cell>
          <cell r="J1439">
            <v>0</v>
          </cell>
          <cell r="K1439">
            <v>0</v>
          </cell>
          <cell r="L1439">
            <v>0</v>
          </cell>
          <cell r="Y1439" t="e">
            <v>#VALUE!</v>
          </cell>
          <cell r="Z1439" t="e">
            <v>#VALUE!</v>
          </cell>
        </row>
        <row r="1440">
          <cell r="E1440" t="str">
            <v>SUBTOTAL</v>
          </cell>
          <cell r="I1440">
            <v>31150</v>
          </cell>
          <cell r="L1440">
            <v>0</v>
          </cell>
          <cell r="Z1440" t="e">
            <v>#VALUE!</v>
          </cell>
        </row>
        <row r="1441">
          <cell r="E1441" t="str">
            <v>A.I.U</v>
          </cell>
          <cell r="I1441">
            <v>0</v>
          </cell>
          <cell r="L1441">
            <v>0</v>
          </cell>
          <cell r="Z1441">
            <v>0</v>
          </cell>
        </row>
        <row r="1442">
          <cell r="D1442" t="str">
            <v>AIUAADMON</v>
          </cell>
          <cell r="E1442" t="str">
            <v>Admon</v>
          </cell>
          <cell r="F1442">
            <v>0</v>
          </cell>
          <cell r="I1442">
            <v>0</v>
          </cell>
          <cell r="J1442">
            <v>0</v>
          </cell>
          <cell r="L1442">
            <v>0</v>
          </cell>
          <cell r="Z1442">
            <v>0</v>
          </cell>
        </row>
        <row r="1443">
          <cell r="D1443" t="str">
            <v>AIUAIMPRE</v>
          </cell>
          <cell r="E1443" t="str">
            <v>Imprevistos</v>
          </cell>
          <cell r="F1443">
            <v>0</v>
          </cell>
          <cell r="I1443">
            <v>0</v>
          </cell>
          <cell r="J1443">
            <v>0</v>
          </cell>
          <cell r="L1443">
            <v>0</v>
          </cell>
          <cell r="Z1443">
            <v>0</v>
          </cell>
        </row>
        <row r="1444">
          <cell r="D1444" t="str">
            <v>AIUAUTILI</v>
          </cell>
          <cell r="E1444" t="str">
            <v>Utilidad</v>
          </cell>
          <cell r="F1444">
            <v>0</v>
          </cell>
          <cell r="I1444">
            <v>0</v>
          </cell>
          <cell r="J1444">
            <v>0</v>
          </cell>
          <cell r="L1444">
            <v>0</v>
          </cell>
          <cell r="Z1444">
            <v>0</v>
          </cell>
        </row>
        <row r="1445">
          <cell r="D1445" t="str">
            <v>AIUAIVAUTI</v>
          </cell>
          <cell r="E1445" t="str">
            <v>IVA utilidad</v>
          </cell>
          <cell r="F1445">
            <v>0</v>
          </cell>
          <cell r="I1445">
            <v>0</v>
          </cell>
          <cell r="J1445">
            <v>0</v>
          </cell>
          <cell r="L1445">
            <v>0</v>
          </cell>
          <cell r="Z1445">
            <v>0</v>
          </cell>
        </row>
        <row r="1447">
          <cell r="E1447" t="str">
            <v>ITEM</v>
          </cell>
        </row>
        <row r="1448">
          <cell r="D1448" t="str">
            <v>VIDPAS</v>
          </cell>
          <cell r="E1448" t="str">
            <v>Demolición pavimento Asfaltico</v>
          </cell>
          <cell r="G1448" t="str">
            <v>UN.</v>
          </cell>
          <cell r="H1448" t="str">
            <v>M3</v>
          </cell>
          <cell r="I1448">
            <v>28250</v>
          </cell>
          <cell r="K1448">
            <v>202</v>
          </cell>
          <cell r="L1448">
            <v>5706500</v>
          </cell>
          <cell r="N1448">
            <v>0</v>
          </cell>
          <cell r="O1448">
            <v>16000</v>
          </cell>
          <cell r="P1448">
            <v>12250</v>
          </cell>
          <cell r="Q1448">
            <v>0</v>
          </cell>
          <cell r="X1448">
            <v>5706500</v>
          </cell>
          <cell r="Y1448" t="str">
            <v>M3</v>
          </cell>
          <cell r="Z1448" t="e">
            <v>#N/A</v>
          </cell>
          <cell r="AA1448">
            <v>0</v>
          </cell>
          <cell r="AB1448" t="e">
            <v>#N/A</v>
          </cell>
          <cell r="AC1448" t="e">
            <v>#N/A</v>
          </cell>
        </row>
        <row r="1450">
          <cell r="D1450" t="str">
            <v>CODIGO</v>
          </cell>
          <cell r="E1450" t="str">
            <v>DESCRIPCION</v>
          </cell>
          <cell r="F1450" t="str">
            <v>UN</v>
          </cell>
          <cell r="G1450" t="str">
            <v>CANT</v>
          </cell>
          <cell r="H1450" t="str">
            <v>V/UNIT.</v>
          </cell>
          <cell r="I1450" t="str">
            <v>V/TOTAL</v>
          </cell>
          <cell r="K1450" t="str">
            <v>CANT TOTAL</v>
          </cell>
          <cell r="L1450" t="str">
            <v>Vr TOTAL</v>
          </cell>
          <cell r="Y1450" t="str">
            <v>CANT.</v>
          </cell>
          <cell r="Z1450" t="str">
            <v>V/TOTAL</v>
          </cell>
        </row>
        <row r="1451">
          <cell r="E1451" t="str">
            <v>MATERIALES</v>
          </cell>
          <cell r="I1451">
            <v>0</v>
          </cell>
          <cell r="L1451">
            <v>0</v>
          </cell>
          <cell r="Z1451">
            <v>0</v>
          </cell>
        </row>
        <row r="1452">
          <cell r="I1452">
            <v>0</v>
          </cell>
          <cell r="J1452">
            <v>0</v>
          </cell>
          <cell r="K1452">
            <v>0</v>
          </cell>
          <cell r="L1452">
            <v>0</v>
          </cell>
          <cell r="Y1452">
            <v>0</v>
          </cell>
          <cell r="Z1452">
            <v>0</v>
          </cell>
        </row>
        <row r="1453">
          <cell r="I1453">
            <v>0</v>
          </cell>
          <cell r="J1453">
            <v>0</v>
          </cell>
          <cell r="K1453">
            <v>0</v>
          </cell>
          <cell r="L1453">
            <v>0</v>
          </cell>
          <cell r="Y1453">
            <v>0</v>
          </cell>
          <cell r="Z1453">
            <v>0</v>
          </cell>
        </row>
        <row r="1454">
          <cell r="I1454">
            <v>0</v>
          </cell>
          <cell r="J1454">
            <v>0</v>
          </cell>
          <cell r="K1454">
            <v>0</v>
          </cell>
          <cell r="L1454">
            <v>0</v>
          </cell>
          <cell r="Y1454">
            <v>0</v>
          </cell>
          <cell r="Z1454">
            <v>0</v>
          </cell>
        </row>
        <row r="1456">
          <cell r="E1456" t="str">
            <v>MANO DE OBRA</v>
          </cell>
          <cell r="I1456">
            <v>16000</v>
          </cell>
          <cell r="L1456">
            <v>3232000</v>
          </cell>
          <cell r="Z1456" t="e">
            <v>#N/A</v>
          </cell>
        </row>
        <row r="1457">
          <cell r="D1457" t="str">
            <v>MOVIDPAS</v>
          </cell>
          <cell r="E1457" t="str">
            <v>Demolición Pavimento Asfaltico</v>
          </cell>
          <cell r="F1457" t="str">
            <v>M3</v>
          </cell>
          <cell r="G1457">
            <v>1</v>
          </cell>
          <cell r="H1457">
            <v>16000</v>
          </cell>
          <cell r="I1457">
            <v>16000</v>
          </cell>
          <cell r="J1457">
            <v>0</v>
          </cell>
          <cell r="K1457">
            <v>202</v>
          </cell>
          <cell r="L1457">
            <v>3232000</v>
          </cell>
          <cell r="Y1457" t="e">
            <v>#N/A</v>
          </cell>
          <cell r="Z1457" t="e">
            <v>#N/A</v>
          </cell>
        </row>
        <row r="1459">
          <cell r="E1459" t="str">
            <v>VARIOS</v>
          </cell>
          <cell r="I1459">
            <v>12250</v>
          </cell>
          <cell r="L1459">
            <v>2474500</v>
          </cell>
          <cell r="Z1459" t="e">
            <v>#N/A</v>
          </cell>
        </row>
        <row r="1460">
          <cell r="D1460" t="str">
            <v>AL04COMP</v>
          </cell>
          <cell r="E1460" t="str">
            <v>Compresor</v>
          </cell>
          <cell r="F1460" t="str">
            <v>Hr</v>
          </cell>
          <cell r="G1460">
            <v>0.28999999999999998</v>
          </cell>
          <cell r="H1460">
            <v>40000</v>
          </cell>
          <cell r="I1460">
            <v>11600</v>
          </cell>
          <cell r="J1460">
            <v>0</v>
          </cell>
          <cell r="K1460">
            <v>58.58</v>
          </cell>
          <cell r="L1460">
            <v>2343200</v>
          </cell>
          <cell r="Y1460" t="e">
            <v>#N/A</v>
          </cell>
          <cell r="Z1460" t="e">
            <v>#N/A</v>
          </cell>
        </row>
        <row r="1461">
          <cell r="D1461" t="str">
            <v>TC07H650</v>
          </cell>
          <cell r="E1461" t="str">
            <v>Herramienta</v>
          </cell>
          <cell r="F1461" t="str">
            <v>Gb</v>
          </cell>
          <cell r="G1461">
            <v>1</v>
          </cell>
          <cell r="H1461">
            <v>650</v>
          </cell>
          <cell r="I1461">
            <v>650</v>
          </cell>
          <cell r="J1461">
            <v>0</v>
          </cell>
          <cell r="K1461">
            <v>202</v>
          </cell>
          <cell r="L1461">
            <v>131300</v>
          </cell>
          <cell r="Y1461" t="e">
            <v>#N/A</v>
          </cell>
          <cell r="Z1461" t="e">
            <v>#N/A</v>
          </cell>
        </row>
        <row r="1462">
          <cell r="I1462">
            <v>0</v>
          </cell>
          <cell r="J1462">
            <v>0</v>
          </cell>
          <cell r="K1462">
            <v>0</v>
          </cell>
          <cell r="L1462">
            <v>0</v>
          </cell>
          <cell r="Y1462">
            <v>0</v>
          </cell>
          <cell r="Z1462">
            <v>0</v>
          </cell>
        </row>
        <row r="1463">
          <cell r="E1463" t="str">
            <v>SUBTOTAL</v>
          </cell>
          <cell r="I1463">
            <v>28250</v>
          </cell>
          <cell r="L1463">
            <v>5706500</v>
          </cell>
          <cell r="Z1463" t="e">
            <v>#N/A</v>
          </cell>
        </row>
        <row r="1464">
          <cell r="E1464" t="str">
            <v>A.I.U</v>
          </cell>
          <cell r="I1464">
            <v>0</v>
          </cell>
          <cell r="L1464">
            <v>0</v>
          </cell>
          <cell r="Z1464">
            <v>0</v>
          </cell>
        </row>
        <row r="1465">
          <cell r="D1465" t="str">
            <v>AIUAADMON</v>
          </cell>
          <cell r="E1465" t="str">
            <v>Admon</v>
          </cell>
          <cell r="F1465">
            <v>0</v>
          </cell>
          <cell r="I1465">
            <v>0</v>
          </cell>
          <cell r="J1465">
            <v>0</v>
          </cell>
          <cell r="L1465">
            <v>0</v>
          </cell>
          <cell r="Z1465">
            <v>0</v>
          </cell>
        </row>
        <row r="1466">
          <cell r="D1466" t="str">
            <v>AIUAIMPRE</v>
          </cell>
          <cell r="E1466" t="str">
            <v>Imprevistos</v>
          </cell>
          <cell r="F1466">
            <v>0</v>
          </cell>
          <cell r="I1466">
            <v>0</v>
          </cell>
          <cell r="J1466">
            <v>0</v>
          </cell>
          <cell r="L1466">
            <v>0</v>
          </cell>
          <cell r="Z1466">
            <v>0</v>
          </cell>
        </row>
        <row r="1467">
          <cell r="D1467" t="str">
            <v>AIUAUTILI</v>
          </cell>
          <cell r="E1467" t="str">
            <v>Utilidad</v>
          </cell>
          <cell r="F1467">
            <v>0</v>
          </cell>
          <cell r="I1467">
            <v>0</v>
          </cell>
          <cell r="J1467">
            <v>0</v>
          </cell>
          <cell r="L1467">
            <v>0</v>
          </cell>
          <cell r="Z1467">
            <v>0</v>
          </cell>
        </row>
        <row r="1468">
          <cell r="D1468" t="str">
            <v>AIUAIVAUTI</v>
          </cell>
          <cell r="E1468" t="str">
            <v>IVA utilidad</v>
          </cell>
          <cell r="F1468">
            <v>0</v>
          </cell>
          <cell r="I1468">
            <v>0</v>
          </cell>
          <cell r="J1468">
            <v>0</v>
          </cell>
          <cell r="L1468">
            <v>0</v>
          </cell>
          <cell r="Z1468">
            <v>0</v>
          </cell>
        </row>
        <row r="1470">
          <cell r="E1470" t="str">
            <v>ITEM</v>
          </cell>
        </row>
        <row r="1471">
          <cell r="D1471" t="str">
            <v>VIDPCO</v>
          </cell>
          <cell r="E1471" t="str">
            <v>Demolición pavimento Concreto</v>
          </cell>
          <cell r="G1471" t="str">
            <v>UN.</v>
          </cell>
          <cell r="H1471" t="str">
            <v>M3</v>
          </cell>
          <cell r="I1471">
            <v>28750</v>
          </cell>
          <cell r="K1471">
            <v>302</v>
          </cell>
          <cell r="L1471">
            <v>8682500</v>
          </cell>
          <cell r="N1471">
            <v>0</v>
          </cell>
          <cell r="O1471">
            <v>16500</v>
          </cell>
          <cell r="P1471">
            <v>12250</v>
          </cell>
          <cell r="Q1471">
            <v>0</v>
          </cell>
          <cell r="X1471">
            <v>8682500</v>
          </cell>
          <cell r="Y1471" t="str">
            <v>M3</v>
          </cell>
          <cell r="Z1471" t="e">
            <v>#N/A</v>
          </cell>
          <cell r="AA1471">
            <v>0</v>
          </cell>
          <cell r="AB1471" t="e">
            <v>#N/A</v>
          </cell>
          <cell r="AC1471" t="e">
            <v>#N/A</v>
          </cell>
        </row>
        <row r="1473">
          <cell r="D1473" t="str">
            <v>CODIGO</v>
          </cell>
          <cell r="E1473" t="str">
            <v>DESCRIPCION</v>
          </cell>
          <cell r="F1473" t="str">
            <v>UN</v>
          </cell>
          <cell r="G1473" t="str">
            <v>CANT</v>
          </cell>
          <cell r="H1473" t="str">
            <v>V/UNIT.</v>
          </cell>
          <cell r="I1473" t="str">
            <v>V/TOTAL</v>
          </cell>
          <cell r="K1473" t="str">
            <v>CANT TOTAL</v>
          </cell>
          <cell r="L1473" t="str">
            <v>Vr TOTAL</v>
          </cell>
          <cell r="Y1473" t="str">
            <v>CANT.</v>
          </cell>
          <cell r="Z1473" t="str">
            <v>V/TOTAL</v>
          </cell>
        </row>
        <row r="1474">
          <cell r="E1474" t="str">
            <v>MATERIALES</v>
          </cell>
          <cell r="I1474">
            <v>0</v>
          </cell>
          <cell r="L1474">
            <v>0</v>
          </cell>
          <cell r="Z1474">
            <v>0</v>
          </cell>
        </row>
        <row r="1475">
          <cell r="I1475">
            <v>0</v>
          </cell>
          <cell r="J1475">
            <v>0</v>
          </cell>
          <cell r="K1475">
            <v>0</v>
          </cell>
          <cell r="L1475">
            <v>0</v>
          </cell>
          <cell r="Y1475">
            <v>0</v>
          </cell>
          <cell r="Z1475">
            <v>0</v>
          </cell>
        </row>
        <row r="1476">
          <cell r="I1476">
            <v>0</v>
          </cell>
          <cell r="J1476">
            <v>0</v>
          </cell>
          <cell r="K1476">
            <v>0</v>
          </cell>
          <cell r="L1476">
            <v>0</v>
          </cell>
          <cell r="Y1476">
            <v>0</v>
          </cell>
          <cell r="Z1476">
            <v>0</v>
          </cell>
        </row>
        <row r="1477">
          <cell r="I1477">
            <v>0</v>
          </cell>
          <cell r="J1477">
            <v>0</v>
          </cell>
          <cell r="K1477">
            <v>0</v>
          </cell>
          <cell r="L1477">
            <v>0</v>
          </cell>
          <cell r="Y1477">
            <v>0</v>
          </cell>
          <cell r="Z1477">
            <v>0</v>
          </cell>
        </row>
        <row r="1479">
          <cell r="E1479" t="str">
            <v>MANO DE OBRA</v>
          </cell>
          <cell r="I1479">
            <v>16500</v>
          </cell>
          <cell r="L1479">
            <v>4983000</v>
          </cell>
          <cell r="Z1479" t="e">
            <v>#N/A</v>
          </cell>
        </row>
        <row r="1480">
          <cell r="D1480" t="str">
            <v>MOVIDPCO</v>
          </cell>
          <cell r="E1480" t="str">
            <v xml:space="preserve">Demolición Pavimento Concreto </v>
          </cell>
          <cell r="F1480" t="str">
            <v>M3</v>
          </cell>
          <cell r="G1480">
            <v>1</v>
          </cell>
          <cell r="H1480">
            <v>16500</v>
          </cell>
          <cell r="I1480">
            <v>16500</v>
          </cell>
          <cell r="J1480">
            <v>0</v>
          </cell>
          <cell r="K1480">
            <v>302</v>
          </cell>
          <cell r="L1480">
            <v>4983000</v>
          </cell>
          <cell r="Y1480" t="e">
            <v>#N/A</v>
          </cell>
          <cell r="Z1480" t="e">
            <v>#N/A</v>
          </cell>
        </row>
        <row r="1482">
          <cell r="E1482" t="str">
            <v>VARIOS</v>
          </cell>
          <cell r="I1482">
            <v>12250</v>
          </cell>
          <cell r="L1482">
            <v>3699500</v>
          </cell>
          <cell r="Z1482" t="e">
            <v>#N/A</v>
          </cell>
        </row>
        <row r="1483">
          <cell r="D1483" t="str">
            <v>AL04COMP</v>
          </cell>
          <cell r="E1483" t="str">
            <v>Compresor</v>
          </cell>
          <cell r="F1483" t="str">
            <v>Hr</v>
          </cell>
          <cell r="G1483">
            <v>0.28999999999999998</v>
          </cell>
          <cell r="H1483">
            <v>40000</v>
          </cell>
          <cell r="I1483">
            <v>11600</v>
          </cell>
          <cell r="J1483">
            <v>0</v>
          </cell>
          <cell r="K1483">
            <v>87.58</v>
          </cell>
          <cell r="L1483">
            <v>3503200</v>
          </cell>
          <cell r="Y1483" t="e">
            <v>#N/A</v>
          </cell>
          <cell r="Z1483" t="e">
            <v>#N/A</v>
          </cell>
        </row>
        <row r="1484">
          <cell r="D1484" t="str">
            <v>TC07H650</v>
          </cell>
          <cell r="E1484" t="str">
            <v>Herramienta</v>
          </cell>
          <cell r="F1484" t="str">
            <v>Gb</v>
          </cell>
          <cell r="G1484">
            <v>1</v>
          </cell>
          <cell r="H1484">
            <v>650</v>
          </cell>
          <cell r="I1484">
            <v>650</v>
          </cell>
          <cell r="J1484">
            <v>0</v>
          </cell>
          <cell r="K1484">
            <v>302</v>
          </cell>
          <cell r="L1484">
            <v>196300</v>
          </cell>
          <cell r="Y1484" t="e">
            <v>#N/A</v>
          </cell>
          <cell r="Z1484" t="e">
            <v>#N/A</v>
          </cell>
        </row>
        <row r="1485">
          <cell r="I1485">
            <v>0</v>
          </cell>
          <cell r="J1485">
            <v>0</v>
          </cell>
          <cell r="K1485">
            <v>0</v>
          </cell>
          <cell r="L1485">
            <v>0</v>
          </cell>
          <cell r="Y1485">
            <v>0</v>
          </cell>
          <cell r="Z1485">
            <v>0</v>
          </cell>
        </row>
        <row r="1486">
          <cell r="E1486" t="str">
            <v>SUBTOTAL</v>
          </cell>
          <cell r="I1486">
            <v>28750</v>
          </cell>
          <cell r="L1486">
            <v>8682500</v>
          </cell>
          <cell r="Z1486" t="e">
            <v>#N/A</v>
          </cell>
        </row>
        <row r="1487">
          <cell r="E1487" t="str">
            <v>A.I.U</v>
          </cell>
          <cell r="I1487">
            <v>0</v>
          </cell>
          <cell r="L1487">
            <v>0</v>
          </cell>
          <cell r="Z1487">
            <v>0</v>
          </cell>
        </row>
        <row r="1488">
          <cell r="D1488" t="str">
            <v>AIUAADMON</v>
          </cell>
          <cell r="E1488" t="str">
            <v>Admon</v>
          </cell>
          <cell r="F1488">
            <v>0</v>
          </cell>
          <cell r="I1488">
            <v>0</v>
          </cell>
          <cell r="J1488">
            <v>0</v>
          </cell>
          <cell r="L1488">
            <v>0</v>
          </cell>
          <cell r="Z1488">
            <v>0</v>
          </cell>
        </row>
        <row r="1489">
          <cell r="D1489" t="str">
            <v>AIUAIMPRE</v>
          </cell>
          <cell r="E1489" t="str">
            <v>Imprevistos</v>
          </cell>
          <cell r="F1489">
            <v>0</v>
          </cell>
          <cell r="I1489">
            <v>0</v>
          </cell>
          <cell r="J1489">
            <v>0</v>
          </cell>
          <cell r="L1489">
            <v>0</v>
          </cell>
          <cell r="Z1489">
            <v>0</v>
          </cell>
        </row>
        <row r="1490">
          <cell r="D1490" t="str">
            <v>AIUAUTILI</v>
          </cell>
          <cell r="E1490" t="str">
            <v>Utilidad</v>
          </cell>
          <cell r="F1490">
            <v>0</v>
          </cell>
          <cell r="I1490">
            <v>0</v>
          </cell>
          <cell r="J1490">
            <v>0</v>
          </cell>
          <cell r="L1490">
            <v>0</v>
          </cell>
          <cell r="Z1490">
            <v>0</v>
          </cell>
        </row>
        <row r="1491">
          <cell r="D1491" t="str">
            <v>AIUAIVAUTI</v>
          </cell>
          <cell r="E1491" t="str">
            <v>IVA utilidad</v>
          </cell>
          <cell r="F1491">
            <v>0</v>
          </cell>
          <cell r="I1491">
            <v>0</v>
          </cell>
          <cell r="J1491">
            <v>0</v>
          </cell>
          <cell r="L1491">
            <v>0</v>
          </cell>
          <cell r="Z1491">
            <v>0</v>
          </cell>
        </row>
        <row r="1493">
          <cell r="E1493" t="str">
            <v>ITEM</v>
          </cell>
        </row>
        <row r="1494">
          <cell r="D1494" t="str">
            <v>VIDSAR</v>
          </cell>
          <cell r="E1494" t="str">
            <v>Demolición Sardineles</v>
          </cell>
          <cell r="G1494" t="str">
            <v>UN.</v>
          </cell>
          <cell r="H1494" t="str">
            <v>Ml</v>
          </cell>
          <cell r="I1494">
            <v>2930</v>
          </cell>
          <cell r="K1494">
            <v>419</v>
          </cell>
          <cell r="L1494">
            <v>1227670</v>
          </cell>
          <cell r="N1494">
            <v>0</v>
          </cell>
          <cell r="O1494">
            <v>1800</v>
          </cell>
          <cell r="P1494">
            <v>1130</v>
          </cell>
          <cell r="Q1494">
            <v>0</v>
          </cell>
          <cell r="X1494">
            <v>1227670</v>
          </cell>
          <cell r="Y1494" t="str">
            <v>Ml</v>
          </cell>
          <cell r="Z1494" t="e">
            <v>#N/A</v>
          </cell>
          <cell r="AA1494">
            <v>0</v>
          </cell>
          <cell r="AB1494" t="e">
            <v>#N/A</v>
          </cell>
          <cell r="AC1494" t="e">
            <v>#N/A</v>
          </cell>
        </row>
        <row r="1496">
          <cell r="D1496" t="str">
            <v>CODIGO</v>
          </cell>
          <cell r="E1496" t="str">
            <v>DESCRIPCION</v>
          </cell>
          <cell r="F1496" t="str">
            <v>UN</v>
          </cell>
          <cell r="G1496" t="str">
            <v>CANT</v>
          </cell>
          <cell r="H1496" t="str">
            <v>V/UNIT.</v>
          </cell>
          <cell r="I1496" t="str">
            <v>V/TOTAL</v>
          </cell>
          <cell r="K1496" t="str">
            <v>CANT TOTAL</v>
          </cell>
          <cell r="L1496" t="str">
            <v>Vr TOTAL</v>
          </cell>
          <cell r="Y1496" t="str">
            <v>CANT.</v>
          </cell>
          <cell r="Z1496" t="str">
            <v>V/TOTAL</v>
          </cell>
        </row>
        <row r="1497">
          <cell r="E1497" t="str">
            <v>MATERIALES</v>
          </cell>
          <cell r="I1497">
            <v>0</v>
          </cell>
          <cell r="L1497">
            <v>0</v>
          </cell>
          <cell r="Z1497">
            <v>0</v>
          </cell>
        </row>
        <row r="1498">
          <cell r="I1498">
            <v>0</v>
          </cell>
          <cell r="J1498">
            <v>0</v>
          </cell>
          <cell r="K1498">
            <v>0</v>
          </cell>
          <cell r="L1498">
            <v>0</v>
          </cell>
          <cell r="Y1498">
            <v>0</v>
          </cell>
          <cell r="Z1498">
            <v>0</v>
          </cell>
        </row>
        <row r="1499">
          <cell r="I1499">
            <v>0</v>
          </cell>
          <cell r="J1499">
            <v>0</v>
          </cell>
          <cell r="K1499">
            <v>0</v>
          </cell>
          <cell r="L1499">
            <v>0</v>
          </cell>
          <cell r="Y1499">
            <v>0</v>
          </cell>
          <cell r="Z1499">
            <v>0</v>
          </cell>
        </row>
        <row r="1500">
          <cell r="I1500">
            <v>0</v>
          </cell>
          <cell r="J1500">
            <v>0</v>
          </cell>
          <cell r="K1500">
            <v>0</v>
          </cell>
          <cell r="L1500">
            <v>0</v>
          </cell>
          <cell r="Y1500">
            <v>0</v>
          </cell>
          <cell r="Z1500">
            <v>0</v>
          </cell>
        </row>
        <row r="1502">
          <cell r="E1502" t="str">
            <v>MANO DE OBRA</v>
          </cell>
          <cell r="I1502">
            <v>1800</v>
          </cell>
          <cell r="L1502">
            <v>754200</v>
          </cell>
          <cell r="Z1502" t="e">
            <v>#N/A</v>
          </cell>
        </row>
        <row r="1503">
          <cell r="D1503" t="str">
            <v>MOVIDSAR</v>
          </cell>
          <cell r="E1503" t="str">
            <v xml:space="preserve">Demolición Sardineles Concreto </v>
          </cell>
          <cell r="F1503" t="str">
            <v>Ml</v>
          </cell>
          <cell r="G1503">
            <v>1</v>
          </cell>
          <cell r="H1503">
            <v>1800</v>
          </cell>
          <cell r="I1503">
            <v>1800</v>
          </cell>
          <cell r="J1503">
            <v>0</v>
          </cell>
          <cell r="K1503">
            <v>419</v>
          </cell>
          <cell r="L1503">
            <v>754200</v>
          </cell>
          <cell r="Y1503" t="e">
            <v>#N/A</v>
          </cell>
          <cell r="Z1503" t="e">
            <v>#N/A</v>
          </cell>
        </row>
        <row r="1505">
          <cell r="E1505" t="str">
            <v>VARIOS</v>
          </cell>
          <cell r="I1505">
            <v>1130</v>
          </cell>
          <cell r="L1505">
            <v>473470</v>
          </cell>
          <cell r="Z1505" t="e">
            <v>#N/A</v>
          </cell>
        </row>
        <row r="1506">
          <cell r="D1506" t="str">
            <v>AL04COMP</v>
          </cell>
          <cell r="E1506" t="str">
            <v>Compresor</v>
          </cell>
          <cell r="F1506" t="str">
            <v>Hr</v>
          </cell>
          <cell r="G1506">
            <v>1.2E-2</v>
          </cell>
          <cell r="H1506">
            <v>40000</v>
          </cell>
          <cell r="I1506">
            <v>480</v>
          </cell>
          <cell r="J1506">
            <v>0</v>
          </cell>
          <cell r="K1506">
            <v>5.0280000000000005</v>
          </cell>
          <cell r="L1506">
            <v>201120.00000000003</v>
          </cell>
          <cell r="Y1506" t="e">
            <v>#N/A</v>
          </cell>
          <cell r="Z1506" t="e">
            <v>#N/A</v>
          </cell>
        </row>
        <row r="1507">
          <cell r="D1507" t="str">
            <v>TC07H650</v>
          </cell>
          <cell r="E1507" t="str">
            <v>Herramienta</v>
          </cell>
          <cell r="F1507" t="str">
            <v>Gb</v>
          </cell>
          <cell r="G1507">
            <v>1</v>
          </cell>
          <cell r="H1507">
            <v>650</v>
          </cell>
          <cell r="I1507">
            <v>650</v>
          </cell>
          <cell r="J1507">
            <v>0</v>
          </cell>
          <cell r="K1507">
            <v>419</v>
          </cell>
          <cell r="L1507">
            <v>272350</v>
          </cell>
          <cell r="Y1507" t="e">
            <v>#N/A</v>
          </cell>
          <cell r="Z1507" t="e">
            <v>#N/A</v>
          </cell>
        </row>
        <row r="1508">
          <cell r="I1508">
            <v>0</v>
          </cell>
          <cell r="J1508">
            <v>0</v>
          </cell>
          <cell r="K1508">
            <v>0</v>
          </cell>
          <cell r="L1508">
            <v>0</v>
          </cell>
          <cell r="Y1508">
            <v>0</v>
          </cell>
          <cell r="Z1508">
            <v>0</v>
          </cell>
        </row>
        <row r="1509">
          <cell r="E1509" t="str">
            <v>SUBTOTAL</v>
          </cell>
          <cell r="I1509">
            <v>2930</v>
          </cell>
          <cell r="L1509">
            <v>1227670</v>
          </cell>
          <cell r="Z1509" t="e">
            <v>#N/A</v>
          </cell>
        </row>
        <row r="1510">
          <cell r="E1510" t="str">
            <v>A.I.U</v>
          </cell>
          <cell r="I1510">
            <v>0</v>
          </cell>
          <cell r="L1510">
            <v>0</v>
          </cell>
          <cell r="Z1510">
            <v>0</v>
          </cell>
        </row>
        <row r="1511">
          <cell r="D1511" t="str">
            <v>AIUAADMON</v>
          </cell>
          <cell r="E1511" t="str">
            <v>Admon</v>
          </cell>
          <cell r="F1511">
            <v>0</v>
          </cell>
          <cell r="I1511">
            <v>0</v>
          </cell>
          <cell r="J1511">
            <v>0</v>
          </cell>
          <cell r="L1511">
            <v>0</v>
          </cell>
          <cell r="Z1511">
            <v>0</v>
          </cell>
        </row>
        <row r="1512">
          <cell r="D1512" t="str">
            <v>AIUAIMPRE</v>
          </cell>
          <cell r="E1512" t="str">
            <v>Imprevistos</v>
          </cell>
          <cell r="F1512">
            <v>0</v>
          </cell>
          <cell r="I1512">
            <v>0</v>
          </cell>
          <cell r="J1512">
            <v>0</v>
          </cell>
          <cell r="L1512">
            <v>0</v>
          </cell>
          <cell r="Z1512">
            <v>0</v>
          </cell>
        </row>
        <row r="1513">
          <cell r="D1513" t="str">
            <v>AIUAUTILI</v>
          </cell>
          <cell r="E1513" t="str">
            <v>Utilidad</v>
          </cell>
          <cell r="F1513">
            <v>0</v>
          </cell>
          <cell r="I1513">
            <v>0</v>
          </cell>
          <cell r="J1513">
            <v>0</v>
          </cell>
          <cell r="L1513">
            <v>0</v>
          </cell>
          <cell r="Z1513">
            <v>0</v>
          </cell>
        </row>
        <row r="1514">
          <cell r="D1514" t="str">
            <v>AIUAIVAUTI</v>
          </cell>
          <cell r="E1514" t="str">
            <v>IVA utilidad</v>
          </cell>
          <cell r="F1514">
            <v>0</v>
          </cell>
          <cell r="I1514">
            <v>0</v>
          </cell>
          <cell r="J1514">
            <v>0</v>
          </cell>
          <cell r="L1514">
            <v>0</v>
          </cell>
          <cell r="Z1514">
            <v>0</v>
          </cell>
        </row>
        <row r="1516">
          <cell r="E1516" t="str">
            <v>ITEM</v>
          </cell>
        </row>
        <row r="1517">
          <cell r="D1517" t="str">
            <v>VIDRAA</v>
          </cell>
          <cell r="E1517" t="str">
            <v>Demolición y Retiro Andenes en Adoquin</v>
          </cell>
          <cell r="G1517" t="str">
            <v>UN.</v>
          </cell>
          <cell r="H1517" t="str">
            <v>M2</v>
          </cell>
          <cell r="I1517">
            <v>18250</v>
          </cell>
          <cell r="K1517">
            <v>273</v>
          </cell>
          <cell r="L1517">
            <v>4982250</v>
          </cell>
          <cell r="N1517">
            <v>0</v>
          </cell>
          <cell r="O1517">
            <v>3800</v>
          </cell>
          <cell r="P1517">
            <v>14450</v>
          </cell>
          <cell r="Q1517">
            <v>0</v>
          </cell>
          <cell r="X1517">
            <v>4982250</v>
          </cell>
          <cell r="Y1517" t="str">
            <v>M2</v>
          </cell>
          <cell r="Z1517" t="e">
            <v>#N/A</v>
          </cell>
          <cell r="AA1517">
            <v>0</v>
          </cell>
          <cell r="AB1517" t="e">
            <v>#N/A</v>
          </cell>
          <cell r="AC1517" t="e">
            <v>#N/A</v>
          </cell>
        </row>
        <row r="1519">
          <cell r="D1519" t="str">
            <v>CODIGO</v>
          </cell>
          <cell r="E1519" t="str">
            <v>DESCRIPCION</v>
          </cell>
          <cell r="F1519" t="str">
            <v>UN</v>
          </cell>
          <cell r="G1519" t="str">
            <v>CANT</v>
          </cell>
          <cell r="H1519" t="str">
            <v>V/UNIT.</v>
          </cell>
          <cell r="I1519" t="str">
            <v>V/TOTAL</v>
          </cell>
          <cell r="K1519" t="str">
            <v>CANT TOTAL</v>
          </cell>
          <cell r="L1519" t="str">
            <v>Vr TOTAL</v>
          </cell>
          <cell r="Y1519" t="str">
            <v>CANT.</v>
          </cell>
          <cell r="Z1519" t="str">
            <v>V/TOTAL</v>
          </cell>
        </row>
        <row r="1520">
          <cell r="E1520" t="str">
            <v>MATERIALES</v>
          </cell>
          <cell r="I1520">
            <v>0</v>
          </cell>
          <cell r="L1520">
            <v>0</v>
          </cell>
          <cell r="Z1520">
            <v>0</v>
          </cell>
        </row>
        <row r="1521">
          <cell r="I1521">
            <v>0</v>
          </cell>
          <cell r="J1521">
            <v>0</v>
          </cell>
          <cell r="K1521">
            <v>0</v>
          </cell>
          <cell r="L1521">
            <v>0</v>
          </cell>
          <cell r="Y1521">
            <v>0</v>
          </cell>
          <cell r="Z1521">
            <v>0</v>
          </cell>
        </row>
        <row r="1522">
          <cell r="I1522">
            <v>0</v>
          </cell>
          <cell r="J1522">
            <v>0</v>
          </cell>
          <cell r="K1522">
            <v>0</v>
          </cell>
          <cell r="L1522">
            <v>0</v>
          </cell>
          <cell r="Y1522">
            <v>0</v>
          </cell>
          <cell r="Z1522">
            <v>0</v>
          </cell>
        </row>
        <row r="1523">
          <cell r="I1523">
            <v>0</v>
          </cell>
          <cell r="J1523">
            <v>0</v>
          </cell>
          <cell r="K1523">
            <v>0</v>
          </cell>
          <cell r="L1523">
            <v>0</v>
          </cell>
          <cell r="Y1523">
            <v>0</v>
          </cell>
          <cell r="Z1523">
            <v>0</v>
          </cell>
        </row>
        <row r="1525">
          <cell r="E1525" t="str">
            <v>MANO DE OBRA</v>
          </cell>
          <cell r="I1525">
            <v>3800</v>
          </cell>
          <cell r="L1525">
            <v>1037400</v>
          </cell>
          <cell r="Z1525" t="e">
            <v>#N/A</v>
          </cell>
        </row>
        <row r="1526">
          <cell r="D1526" t="str">
            <v>MOVIDRAA</v>
          </cell>
          <cell r="E1526" t="str">
            <v>Demolición Andenes Adoquin</v>
          </cell>
          <cell r="F1526" t="str">
            <v>M2</v>
          </cell>
          <cell r="G1526">
            <v>1</v>
          </cell>
          <cell r="H1526">
            <v>3800</v>
          </cell>
          <cell r="I1526">
            <v>3800</v>
          </cell>
          <cell r="J1526">
            <v>0</v>
          </cell>
          <cell r="K1526">
            <v>273</v>
          </cell>
          <cell r="L1526">
            <v>1037400</v>
          </cell>
          <cell r="Y1526" t="e">
            <v>#N/A</v>
          </cell>
          <cell r="Z1526" t="e">
            <v>#N/A</v>
          </cell>
        </row>
        <row r="1528">
          <cell r="E1528" t="str">
            <v>VARIOS</v>
          </cell>
          <cell r="I1528">
            <v>14450</v>
          </cell>
          <cell r="L1528">
            <v>3944850</v>
          </cell>
          <cell r="Z1528" t="e">
            <v>#N/A</v>
          </cell>
        </row>
        <row r="1529">
          <cell r="D1529" t="str">
            <v>TC60V</v>
          </cell>
          <cell r="E1529" t="str">
            <v>Volqueta</v>
          </cell>
          <cell r="F1529" t="str">
            <v>Vj</v>
          </cell>
          <cell r="G1529">
            <v>0.23</v>
          </cell>
          <cell r="H1529">
            <v>60000</v>
          </cell>
          <cell r="I1529">
            <v>13800</v>
          </cell>
          <cell r="J1529">
            <v>0</v>
          </cell>
          <cell r="K1529">
            <v>62.790000000000006</v>
          </cell>
          <cell r="L1529">
            <v>3767400.0000000005</v>
          </cell>
          <cell r="Y1529" t="e">
            <v>#N/A</v>
          </cell>
          <cell r="Z1529" t="e">
            <v>#N/A</v>
          </cell>
        </row>
        <row r="1530">
          <cell r="D1530" t="str">
            <v>TC07H650</v>
          </cell>
          <cell r="E1530" t="str">
            <v>Herramienta</v>
          </cell>
          <cell r="F1530" t="str">
            <v>Gb</v>
          </cell>
          <cell r="G1530">
            <v>1</v>
          </cell>
          <cell r="H1530">
            <v>650</v>
          </cell>
          <cell r="I1530">
            <v>650</v>
          </cell>
          <cell r="J1530">
            <v>0</v>
          </cell>
          <cell r="K1530">
            <v>273</v>
          </cell>
          <cell r="L1530">
            <v>177450</v>
          </cell>
          <cell r="Y1530" t="e">
            <v>#N/A</v>
          </cell>
          <cell r="Z1530" t="e">
            <v>#N/A</v>
          </cell>
        </row>
        <row r="1531">
          <cell r="I1531">
            <v>0</v>
          </cell>
          <cell r="J1531">
            <v>0</v>
          </cell>
          <cell r="K1531">
            <v>0</v>
          </cell>
          <cell r="L1531">
            <v>0</v>
          </cell>
          <cell r="Y1531">
            <v>0</v>
          </cell>
          <cell r="Z1531">
            <v>0</v>
          </cell>
        </row>
        <row r="1532">
          <cell r="E1532" t="str">
            <v>SUBTOTAL</v>
          </cell>
          <cell r="I1532">
            <v>18250</v>
          </cell>
          <cell r="L1532">
            <v>4982250</v>
          </cell>
          <cell r="Z1532" t="e">
            <v>#N/A</v>
          </cell>
        </row>
        <row r="1533">
          <cell r="E1533" t="str">
            <v>A.I.U</v>
          </cell>
          <cell r="I1533">
            <v>0</v>
          </cell>
          <cell r="L1533">
            <v>0</v>
          </cell>
          <cell r="Z1533">
            <v>0</v>
          </cell>
        </row>
        <row r="1534">
          <cell r="D1534" t="str">
            <v>AIUAADMON</v>
          </cell>
          <cell r="E1534" t="str">
            <v>Admon</v>
          </cell>
          <cell r="F1534">
            <v>0</v>
          </cell>
          <cell r="I1534">
            <v>0</v>
          </cell>
          <cell r="J1534">
            <v>0</v>
          </cell>
          <cell r="L1534">
            <v>0</v>
          </cell>
          <cell r="Z1534">
            <v>0</v>
          </cell>
        </row>
        <row r="1535">
          <cell r="D1535" t="str">
            <v>AIUAIMPRE</v>
          </cell>
          <cell r="E1535" t="str">
            <v>Imprevistos</v>
          </cell>
          <cell r="F1535">
            <v>0</v>
          </cell>
          <cell r="I1535">
            <v>0</v>
          </cell>
          <cell r="J1535">
            <v>0</v>
          </cell>
          <cell r="L1535">
            <v>0</v>
          </cell>
          <cell r="Z1535">
            <v>0</v>
          </cell>
        </row>
        <row r="1536">
          <cell r="D1536" t="str">
            <v>AIUAUTILI</v>
          </cell>
          <cell r="E1536" t="str">
            <v>Utilidad</v>
          </cell>
          <cell r="F1536">
            <v>0</v>
          </cell>
          <cell r="I1536">
            <v>0</v>
          </cell>
          <cell r="J1536">
            <v>0</v>
          </cell>
          <cell r="L1536">
            <v>0</v>
          </cell>
          <cell r="Z1536">
            <v>0</v>
          </cell>
        </row>
        <row r="1537">
          <cell r="D1537" t="str">
            <v>AIUAIVAUTI</v>
          </cell>
          <cell r="E1537" t="str">
            <v>IVA utilidad</v>
          </cell>
          <cell r="F1537">
            <v>0</v>
          </cell>
          <cell r="I1537">
            <v>0</v>
          </cell>
          <cell r="J1537">
            <v>0</v>
          </cell>
          <cell r="L1537">
            <v>0</v>
          </cell>
          <cell r="Z1537">
            <v>0</v>
          </cell>
        </row>
        <row r="1539">
          <cell r="E1539" t="str">
            <v>ITEM</v>
          </cell>
        </row>
        <row r="1540">
          <cell r="D1540" t="str">
            <v>VIPR43</v>
          </cell>
          <cell r="E1540" t="str">
            <v>pavimento Rgido MR-43</v>
          </cell>
          <cell r="G1540" t="str">
            <v>UN.</v>
          </cell>
          <cell r="H1540" t="str">
            <v>M3</v>
          </cell>
          <cell r="I1540">
            <v>246195.75</v>
          </cell>
          <cell r="K1540">
            <v>302</v>
          </cell>
          <cell r="L1540">
            <v>74351116.5</v>
          </cell>
          <cell r="N1540">
            <v>236415.75</v>
          </cell>
          <cell r="O1540">
            <v>4200</v>
          </cell>
          <cell r="P1540">
            <v>5580</v>
          </cell>
          <cell r="Q1540">
            <v>0</v>
          </cell>
          <cell r="X1540">
            <v>74351116.5</v>
          </cell>
          <cell r="Y1540" t="str">
            <v>M3</v>
          </cell>
          <cell r="Z1540" t="e">
            <v>#N/A</v>
          </cell>
          <cell r="AA1540" t="e">
            <v>#N/A</v>
          </cell>
          <cell r="AB1540" t="e">
            <v>#N/A</v>
          </cell>
          <cell r="AC1540" t="e">
            <v>#N/A</v>
          </cell>
        </row>
        <row r="1542">
          <cell r="D1542" t="str">
            <v>CODIGO</v>
          </cell>
          <cell r="E1542" t="str">
            <v>DESCRIPCION</v>
          </cell>
          <cell r="F1542" t="str">
            <v>UN</v>
          </cell>
          <cell r="G1542" t="str">
            <v>CANT</v>
          </cell>
          <cell r="H1542" t="str">
            <v>V/UNIT.</v>
          </cell>
          <cell r="I1542" t="str">
            <v>V/TOTAL</v>
          </cell>
          <cell r="K1542" t="str">
            <v>CANT TOTAL</v>
          </cell>
          <cell r="L1542" t="str">
            <v>Vr TOTAL</v>
          </cell>
          <cell r="Y1542" t="str">
            <v>CANT.</v>
          </cell>
          <cell r="Z1542" t="str">
            <v>V/TOTAL</v>
          </cell>
        </row>
        <row r="1543">
          <cell r="E1543" t="str">
            <v>MATERIALES</v>
          </cell>
          <cell r="I1543">
            <v>236415.75</v>
          </cell>
          <cell r="L1543">
            <v>71397556.5</v>
          </cell>
          <cell r="Z1543" t="e">
            <v>#N/A</v>
          </cell>
        </row>
        <row r="1544">
          <cell r="D1544" t="str">
            <v>MA04CRMR43</v>
          </cell>
          <cell r="E1544" t="str">
            <v>Concreto Rigido MR-43</v>
          </cell>
          <cell r="F1544" t="str">
            <v>M3</v>
          </cell>
          <cell r="G1544">
            <v>1.01</v>
          </cell>
          <cell r="H1544">
            <v>234075</v>
          </cell>
          <cell r="I1544">
            <v>236415.75</v>
          </cell>
          <cell r="J1544">
            <v>0</v>
          </cell>
          <cell r="K1544">
            <v>305.02</v>
          </cell>
          <cell r="L1544">
            <v>71397556.5</v>
          </cell>
          <cell r="Y1544" t="e">
            <v>#N/A</v>
          </cell>
          <cell r="Z1544" t="e">
            <v>#N/A</v>
          </cell>
        </row>
        <row r="1545">
          <cell r="I1545">
            <v>0</v>
          </cell>
          <cell r="J1545">
            <v>0</v>
          </cell>
          <cell r="K1545">
            <v>0</v>
          </cell>
          <cell r="L1545">
            <v>0</v>
          </cell>
          <cell r="Y1545">
            <v>0</v>
          </cell>
          <cell r="Z1545">
            <v>0</v>
          </cell>
        </row>
        <row r="1546">
          <cell r="I1546">
            <v>0</v>
          </cell>
          <cell r="J1546">
            <v>0</v>
          </cell>
          <cell r="K1546">
            <v>0</v>
          </cell>
          <cell r="L1546">
            <v>0</v>
          </cell>
          <cell r="Y1546">
            <v>0</v>
          </cell>
          <cell r="Z1546">
            <v>0</v>
          </cell>
        </row>
        <row r="1548">
          <cell r="E1548" t="str">
            <v>MANO DE OBRA</v>
          </cell>
          <cell r="I1548">
            <v>4200</v>
          </cell>
          <cell r="L1548">
            <v>1268400</v>
          </cell>
          <cell r="Z1548" t="e">
            <v>#N/A</v>
          </cell>
        </row>
        <row r="1549">
          <cell r="D1549" t="str">
            <v>MOVIPR</v>
          </cell>
          <cell r="E1549" t="str">
            <v>Pavimento Rigido</v>
          </cell>
          <cell r="F1549" t="str">
            <v>M2</v>
          </cell>
          <cell r="G1549">
            <v>1</v>
          </cell>
          <cell r="H1549">
            <v>4200</v>
          </cell>
          <cell r="I1549">
            <v>4200</v>
          </cell>
          <cell r="J1549">
            <v>0</v>
          </cell>
          <cell r="K1549">
            <v>302</v>
          </cell>
          <cell r="L1549">
            <v>1268400</v>
          </cell>
          <cell r="Y1549" t="e">
            <v>#N/A</v>
          </cell>
          <cell r="Z1549" t="e">
            <v>#N/A</v>
          </cell>
        </row>
        <row r="1551">
          <cell r="E1551" t="str">
            <v>VARIOS</v>
          </cell>
          <cell r="I1551">
            <v>5580</v>
          </cell>
          <cell r="L1551">
            <v>1685160</v>
          </cell>
          <cell r="Z1551" t="e">
            <v>#N/A</v>
          </cell>
        </row>
        <row r="1552">
          <cell r="D1552" t="str">
            <v>TC07H600</v>
          </cell>
          <cell r="E1552" t="str">
            <v>Herramienta y Varios</v>
          </cell>
          <cell r="F1552" t="str">
            <v>Gb</v>
          </cell>
          <cell r="G1552">
            <v>1</v>
          </cell>
          <cell r="H1552">
            <v>600</v>
          </cell>
          <cell r="I1552">
            <v>600</v>
          </cell>
          <cell r="J1552">
            <v>0</v>
          </cell>
          <cell r="K1552">
            <v>302</v>
          </cell>
          <cell r="L1552">
            <v>181200</v>
          </cell>
          <cell r="Y1552" t="e">
            <v>#N/A</v>
          </cell>
          <cell r="Z1552" t="e">
            <v>#N/A</v>
          </cell>
        </row>
        <row r="1553">
          <cell r="D1553" t="str">
            <v>AL04AFOR</v>
          </cell>
          <cell r="E1553" t="str">
            <v>Alquiler Formaleta</v>
          </cell>
          <cell r="F1553" t="str">
            <v>Ml</v>
          </cell>
          <cell r="G1553">
            <v>1</v>
          </cell>
          <cell r="H1553">
            <v>480</v>
          </cell>
          <cell r="I1553">
            <v>480</v>
          </cell>
          <cell r="J1553">
            <v>0</v>
          </cell>
          <cell r="K1553">
            <v>302</v>
          </cell>
          <cell r="L1553">
            <v>144960</v>
          </cell>
          <cell r="Y1553" t="e">
            <v>#N/A</v>
          </cell>
          <cell r="Z1553" t="e">
            <v>#N/A</v>
          </cell>
        </row>
        <row r="1554">
          <cell r="D1554" t="str">
            <v>AL07RVI</v>
          </cell>
          <cell r="E1554" t="str">
            <v>Regla Vibratoria</v>
          </cell>
          <cell r="F1554" t="str">
            <v>Hr</v>
          </cell>
          <cell r="G1554">
            <v>0.1</v>
          </cell>
          <cell r="H1554">
            <v>45000</v>
          </cell>
          <cell r="I1554">
            <v>4500</v>
          </cell>
          <cell r="J1554">
            <v>0</v>
          </cell>
          <cell r="K1554">
            <v>30.200000000000003</v>
          </cell>
          <cell r="L1554">
            <v>1359000.0000000002</v>
          </cell>
          <cell r="Y1554" t="e">
            <v>#N/A</v>
          </cell>
          <cell r="Z1554" t="e">
            <v>#N/A</v>
          </cell>
        </row>
        <row r="1555">
          <cell r="E1555" t="str">
            <v>SUBTOTAL</v>
          </cell>
          <cell r="I1555">
            <v>246195.75</v>
          </cell>
          <cell r="L1555">
            <v>74351116.5</v>
          </cell>
          <cell r="Z1555" t="e">
            <v>#N/A</v>
          </cell>
        </row>
        <row r="1556">
          <cell r="E1556" t="str">
            <v>A.I.U</v>
          </cell>
          <cell r="I1556">
            <v>0</v>
          </cell>
          <cell r="L1556">
            <v>0</v>
          </cell>
          <cell r="Z1556">
            <v>0</v>
          </cell>
        </row>
        <row r="1557">
          <cell r="D1557" t="str">
            <v>AIUAADMON</v>
          </cell>
          <cell r="E1557" t="str">
            <v>Admon</v>
          </cell>
          <cell r="F1557">
            <v>0</v>
          </cell>
          <cell r="I1557">
            <v>0</v>
          </cell>
          <cell r="J1557">
            <v>0</v>
          </cell>
          <cell r="L1557">
            <v>0</v>
          </cell>
          <cell r="Z1557">
            <v>0</v>
          </cell>
        </row>
        <row r="1558">
          <cell r="D1558" t="str">
            <v>AIUAIMPRE</v>
          </cell>
          <cell r="E1558" t="str">
            <v>Imprevistos</v>
          </cell>
          <cell r="F1558">
            <v>0</v>
          </cell>
          <cell r="I1558">
            <v>0</v>
          </cell>
          <cell r="J1558">
            <v>0</v>
          </cell>
          <cell r="L1558">
            <v>0</v>
          </cell>
          <cell r="Z1558">
            <v>0</v>
          </cell>
        </row>
        <row r="1559">
          <cell r="D1559" t="str">
            <v>AIUAUTILI</v>
          </cell>
          <cell r="E1559" t="str">
            <v>Utilidad</v>
          </cell>
          <cell r="F1559">
            <v>0</v>
          </cell>
          <cell r="I1559">
            <v>0</v>
          </cell>
          <cell r="J1559">
            <v>0</v>
          </cell>
          <cell r="L1559">
            <v>0</v>
          </cell>
          <cell r="Z1559">
            <v>0</v>
          </cell>
        </row>
        <row r="1560">
          <cell r="D1560" t="str">
            <v>AIUAIVAUTI</v>
          </cell>
          <cell r="E1560" t="str">
            <v>IVA utilidad</v>
          </cell>
          <cell r="F1560">
            <v>0</v>
          </cell>
          <cell r="I1560">
            <v>0</v>
          </cell>
          <cell r="J1560">
            <v>0</v>
          </cell>
          <cell r="L1560">
            <v>0</v>
          </cell>
          <cell r="Z1560">
            <v>0</v>
          </cell>
        </row>
        <row r="1562">
          <cell r="E1562" t="str">
            <v>ITEM</v>
          </cell>
        </row>
        <row r="1563">
          <cell r="D1563" t="str">
            <v>VIBG400</v>
          </cell>
          <cell r="E1563" t="str">
            <v>Sub Base Granular B-400</v>
          </cell>
          <cell r="G1563" t="str">
            <v>UN.</v>
          </cell>
          <cell r="H1563" t="str">
            <v>M3</v>
          </cell>
          <cell r="I1563">
            <v>37700</v>
          </cell>
          <cell r="K1563">
            <v>326</v>
          </cell>
          <cell r="L1563">
            <v>12290200</v>
          </cell>
          <cell r="N1563">
            <v>32460</v>
          </cell>
          <cell r="O1563">
            <v>200</v>
          </cell>
          <cell r="P1563">
            <v>5040</v>
          </cell>
          <cell r="Q1563">
            <v>0</v>
          </cell>
          <cell r="X1563">
            <v>12290200</v>
          </cell>
          <cell r="Y1563" t="str">
            <v>M3</v>
          </cell>
          <cell r="Z1563" t="e">
            <v>#VALUE!</v>
          </cell>
          <cell r="AA1563" t="e">
            <v>#VALUE!</v>
          </cell>
          <cell r="AB1563" t="e">
            <v>#VALUE!</v>
          </cell>
          <cell r="AC1563" t="e">
            <v>#VALUE!</v>
          </cell>
        </row>
        <row r="1565">
          <cell r="D1565" t="str">
            <v>CODIGO</v>
          </cell>
          <cell r="E1565" t="str">
            <v>DESCRIPCION</v>
          </cell>
          <cell r="F1565" t="str">
            <v>UN</v>
          </cell>
          <cell r="G1565" t="str">
            <v>CANT</v>
          </cell>
          <cell r="H1565" t="str">
            <v>V/UNIT.</v>
          </cell>
          <cell r="I1565" t="str">
            <v>V/TOTAL</v>
          </cell>
          <cell r="K1565" t="str">
            <v>CANT TOTAL</v>
          </cell>
          <cell r="L1565" t="str">
            <v>Vr TOTAL</v>
          </cell>
          <cell r="Y1565" t="str">
            <v>CANT.</v>
          </cell>
          <cell r="Z1565" t="str">
            <v>V/TOTAL</v>
          </cell>
        </row>
        <row r="1566">
          <cell r="E1566" t="str">
            <v>MATERIALES</v>
          </cell>
          <cell r="I1566">
            <v>32460</v>
          </cell>
          <cell r="L1566">
            <v>10581960</v>
          </cell>
          <cell r="Z1566" t="e">
            <v>#VALUE!</v>
          </cell>
        </row>
        <row r="1567">
          <cell r="D1567" t="str">
            <v>MA02BG400</v>
          </cell>
          <cell r="E1567" t="str">
            <v>SubBase Granular B-400</v>
          </cell>
          <cell r="F1567" t="str">
            <v>M3</v>
          </cell>
          <cell r="G1567">
            <v>1.28</v>
          </cell>
          <cell r="H1567">
            <v>11000</v>
          </cell>
          <cell r="I1567">
            <v>14080</v>
          </cell>
          <cell r="J1567">
            <v>0</v>
          </cell>
          <cell r="K1567">
            <v>417.28000000000003</v>
          </cell>
          <cell r="L1567">
            <v>4590080</v>
          </cell>
          <cell r="Y1567" t="e">
            <v>#VALUE!</v>
          </cell>
          <cell r="Z1567" t="e">
            <v>#VALUE!</v>
          </cell>
        </row>
        <row r="1568">
          <cell r="D1568" t="str">
            <v>TC09TR</v>
          </cell>
          <cell r="E1568" t="str">
            <v>Transporte Recebo</v>
          </cell>
          <cell r="F1568" t="str">
            <v>Vj</v>
          </cell>
          <cell r="G1568">
            <v>0.21333333333333335</v>
          </cell>
          <cell r="H1568">
            <v>81000</v>
          </cell>
          <cell r="I1568">
            <v>17280</v>
          </cell>
          <cell r="J1568">
            <v>0</v>
          </cell>
          <cell r="K1568">
            <v>69.546666666666667</v>
          </cell>
          <cell r="L1568">
            <v>5633280</v>
          </cell>
          <cell r="Y1568" t="e">
            <v>#VALUE!</v>
          </cell>
          <cell r="Z1568" t="e">
            <v>#VALUE!</v>
          </cell>
        </row>
        <row r="1569">
          <cell r="D1569" t="str">
            <v>TC16AGUA</v>
          </cell>
          <cell r="E1569" t="str">
            <v>Agua</v>
          </cell>
          <cell r="F1569" t="str">
            <v>M3</v>
          </cell>
          <cell r="G1569">
            <v>0.11</v>
          </cell>
          <cell r="H1569">
            <v>10000</v>
          </cell>
          <cell r="I1569">
            <v>1100</v>
          </cell>
          <cell r="J1569">
            <v>0</v>
          </cell>
          <cell r="K1569">
            <v>35.86</v>
          </cell>
          <cell r="L1569">
            <v>358600</v>
          </cell>
          <cell r="Y1569" t="e">
            <v>#VALUE!</v>
          </cell>
          <cell r="Z1569" t="e">
            <v>#VALUE!</v>
          </cell>
        </row>
        <row r="1571">
          <cell r="E1571" t="str">
            <v>MANO DE OBRA</v>
          </cell>
          <cell r="I1571">
            <v>200</v>
          </cell>
          <cell r="L1571">
            <v>65200</v>
          </cell>
          <cell r="Z1571" t="e">
            <v>#VALUE!</v>
          </cell>
        </row>
        <row r="1572">
          <cell r="D1572" t="str">
            <v>MOVIARC</v>
          </cell>
          <cell r="E1572" t="str">
            <v>Ayudante Recebo Compacto</v>
          </cell>
          <cell r="F1572" t="str">
            <v>M3</v>
          </cell>
          <cell r="G1572">
            <v>1</v>
          </cell>
          <cell r="H1572">
            <v>200</v>
          </cell>
          <cell r="I1572">
            <v>200</v>
          </cell>
          <cell r="J1572">
            <v>0</v>
          </cell>
          <cell r="K1572">
            <v>326</v>
          </cell>
          <cell r="L1572">
            <v>65200</v>
          </cell>
          <cell r="Y1572" t="e">
            <v>#VALUE!</v>
          </cell>
          <cell r="Z1572" t="e">
            <v>#VALUE!</v>
          </cell>
        </row>
        <row r="1574">
          <cell r="E1574" t="str">
            <v>VARIOS</v>
          </cell>
          <cell r="I1574">
            <v>5040</v>
          </cell>
          <cell r="L1574">
            <v>1643040</v>
          </cell>
          <cell r="Z1574" t="e">
            <v>#VALUE!</v>
          </cell>
        </row>
        <row r="1575">
          <cell r="D1575" t="str">
            <v>AL04MOTO</v>
          </cell>
          <cell r="E1575" t="str">
            <v>Motoniveladora</v>
          </cell>
          <cell r="F1575" t="str">
            <v>Hr</v>
          </cell>
          <cell r="G1575">
            <v>0.08</v>
          </cell>
          <cell r="H1575">
            <v>38000</v>
          </cell>
          <cell r="I1575">
            <v>3040</v>
          </cell>
          <cell r="J1575">
            <v>0</v>
          </cell>
          <cell r="K1575">
            <v>26.080000000000002</v>
          </cell>
          <cell r="L1575">
            <v>991040.00000000012</v>
          </cell>
          <cell r="Y1575" t="e">
            <v>#VALUE!</v>
          </cell>
          <cell r="Z1575" t="e">
            <v>#VALUE!</v>
          </cell>
        </row>
        <row r="1576">
          <cell r="D1576" t="str">
            <v>AL04CILI</v>
          </cell>
          <cell r="E1576" t="str">
            <v>Cilindro</v>
          </cell>
          <cell r="F1576" t="str">
            <v>Hr</v>
          </cell>
          <cell r="G1576">
            <v>0.06</v>
          </cell>
          <cell r="H1576">
            <v>25000</v>
          </cell>
          <cell r="I1576">
            <v>1500</v>
          </cell>
          <cell r="J1576">
            <v>0</v>
          </cell>
          <cell r="K1576">
            <v>19.559999999999999</v>
          </cell>
          <cell r="L1576">
            <v>488999.99999999994</v>
          </cell>
          <cell r="Y1576" t="e">
            <v>#VALUE!</v>
          </cell>
          <cell r="Z1576" t="e">
            <v>#VALUE!</v>
          </cell>
        </row>
        <row r="1577">
          <cell r="D1577" t="str">
            <v>AL04DENS</v>
          </cell>
          <cell r="E1577" t="str">
            <v>Densidades</v>
          </cell>
          <cell r="F1577" t="str">
            <v>Un</v>
          </cell>
          <cell r="G1577">
            <v>0.02</v>
          </cell>
          <cell r="H1577">
            <v>25000</v>
          </cell>
          <cell r="I1577">
            <v>500</v>
          </cell>
          <cell r="J1577">
            <v>0</v>
          </cell>
          <cell r="K1577">
            <v>6.5200000000000005</v>
          </cell>
          <cell r="L1577">
            <v>163000</v>
          </cell>
          <cell r="Y1577" t="e">
            <v>#VALUE!</v>
          </cell>
          <cell r="Z1577" t="e">
            <v>#VALUE!</v>
          </cell>
        </row>
        <row r="1578">
          <cell r="E1578" t="str">
            <v>SUBTOTAL</v>
          </cell>
          <cell r="I1578">
            <v>37700</v>
          </cell>
          <cell r="L1578">
            <v>12290200</v>
          </cell>
          <cell r="Z1578" t="e">
            <v>#VALUE!</v>
          </cell>
        </row>
        <row r="1579">
          <cell r="E1579" t="str">
            <v>A.I.U</v>
          </cell>
          <cell r="I1579">
            <v>0</v>
          </cell>
          <cell r="L1579">
            <v>0</v>
          </cell>
          <cell r="Z1579">
            <v>0</v>
          </cell>
        </row>
        <row r="1580">
          <cell r="D1580" t="str">
            <v>AIUAADMON</v>
          </cell>
          <cell r="E1580" t="str">
            <v>Admon</v>
          </cell>
          <cell r="F1580">
            <v>0</v>
          </cell>
          <cell r="I1580">
            <v>0</v>
          </cell>
          <cell r="J1580">
            <v>0</v>
          </cell>
          <cell r="L1580">
            <v>0</v>
          </cell>
          <cell r="Z1580">
            <v>0</v>
          </cell>
        </row>
        <row r="1581">
          <cell r="D1581" t="str">
            <v>AIUAIMPRE</v>
          </cell>
          <cell r="E1581" t="str">
            <v>Imprevistos</v>
          </cell>
          <cell r="F1581">
            <v>0</v>
          </cell>
          <cell r="I1581">
            <v>0</v>
          </cell>
          <cell r="J1581">
            <v>0</v>
          </cell>
          <cell r="L1581">
            <v>0</v>
          </cell>
          <cell r="Z1581">
            <v>0</v>
          </cell>
        </row>
        <row r="1582">
          <cell r="D1582" t="str">
            <v>AIUAUTILI</v>
          </cell>
          <cell r="E1582" t="str">
            <v>Utilidad</v>
          </cell>
          <cell r="F1582">
            <v>0</v>
          </cell>
          <cell r="I1582">
            <v>0</v>
          </cell>
          <cell r="J1582">
            <v>0</v>
          </cell>
          <cell r="L1582">
            <v>0</v>
          </cell>
          <cell r="Z1582">
            <v>0</v>
          </cell>
        </row>
        <row r="1583">
          <cell r="D1583" t="str">
            <v>AIUAIVAUTI</v>
          </cell>
          <cell r="E1583" t="str">
            <v>IVA utilidad</v>
          </cell>
          <cell r="F1583">
            <v>0</v>
          </cell>
          <cell r="I1583">
            <v>0</v>
          </cell>
          <cell r="J1583">
            <v>0</v>
          </cell>
          <cell r="L1583">
            <v>0</v>
          </cell>
          <cell r="Z1583">
            <v>0</v>
          </cell>
        </row>
        <row r="1585">
          <cell r="E1585" t="str">
            <v>ITEM</v>
          </cell>
        </row>
        <row r="1586">
          <cell r="D1586" t="str">
            <v>VIBG600</v>
          </cell>
          <cell r="E1586" t="str">
            <v>Base Granular B-600</v>
          </cell>
          <cell r="G1586" t="str">
            <v>UN.</v>
          </cell>
          <cell r="H1586" t="str">
            <v>M3</v>
          </cell>
          <cell r="I1586">
            <v>45287.199999999997</v>
          </cell>
          <cell r="K1586">
            <v>562</v>
          </cell>
          <cell r="L1586">
            <v>25451406.399999999</v>
          </cell>
          <cell r="N1586">
            <v>39167.199999999997</v>
          </cell>
          <cell r="O1586">
            <v>200</v>
          </cell>
          <cell r="P1586">
            <v>5920</v>
          </cell>
          <cell r="Q1586">
            <v>0</v>
          </cell>
          <cell r="X1586">
            <v>25451406.399999999</v>
          </cell>
          <cell r="Z1586" t="e">
            <v>#VALUE!</v>
          </cell>
          <cell r="AA1586" t="e">
            <v>#VALUE!</v>
          </cell>
          <cell r="AB1586" t="e">
            <v>#VALUE!</v>
          </cell>
          <cell r="AC1586" t="e">
            <v>#VALUE!</v>
          </cell>
        </row>
        <row r="1588">
          <cell r="D1588" t="str">
            <v>CODIGO</v>
          </cell>
          <cell r="E1588" t="str">
            <v>DESCRIPCION</v>
          </cell>
          <cell r="F1588" t="str">
            <v>UN</v>
          </cell>
          <cell r="G1588" t="str">
            <v>CANT</v>
          </cell>
          <cell r="H1588" t="str">
            <v>V/UNIT.</v>
          </cell>
          <cell r="I1588" t="str">
            <v>V/TOTAL</v>
          </cell>
          <cell r="K1588" t="str">
            <v>CANT TOTAL</v>
          </cell>
          <cell r="L1588" t="str">
            <v>Vr TOTAL</v>
          </cell>
          <cell r="Y1588" t="str">
            <v>CANT.</v>
          </cell>
          <cell r="Z1588" t="str">
            <v>V/TOTAL</v>
          </cell>
        </row>
        <row r="1589">
          <cell r="E1589" t="str">
            <v>MATERIALES</v>
          </cell>
          <cell r="I1589">
            <v>39167.199999999997</v>
          </cell>
          <cell r="L1589">
            <v>22011966.399999999</v>
          </cell>
          <cell r="Z1589" t="e">
            <v>#VALUE!</v>
          </cell>
        </row>
        <row r="1590">
          <cell r="D1590" t="str">
            <v>MA02BG600</v>
          </cell>
          <cell r="E1590" t="str">
            <v>Base Granular B-600</v>
          </cell>
          <cell r="F1590" t="str">
            <v>M3</v>
          </cell>
          <cell r="G1590">
            <v>1.28</v>
          </cell>
          <cell r="H1590">
            <v>16240</v>
          </cell>
          <cell r="I1590">
            <v>20787.2</v>
          </cell>
          <cell r="J1590">
            <v>0</v>
          </cell>
          <cell r="K1590">
            <v>719.36</v>
          </cell>
          <cell r="L1590">
            <v>11682406.4</v>
          </cell>
          <cell r="Y1590" t="e">
            <v>#VALUE!</v>
          </cell>
          <cell r="Z1590" t="e">
            <v>#VALUE!</v>
          </cell>
        </row>
        <row r="1591">
          <cell r="D1591" t="str">
            <v>TC09TR</v>
          </cell>
          <cell r="E1591" t="str">
            <v>Transporte Recebo</v>
          </cell>
          <cell r="F1591" t="str">
            <v>Vj</v>
          </cell>
          <cell r="G1591">
            <v>0.21333333333333335</v>
          </cell>
          <cell r="H1591">
            <v>81000</v>
          </cell>
          <cell r="I1591">
            <v>17280</v>
          </cell>
          <cell r="J1591">
            <v>0</v>
          </cell>
          <cell r="K1591">
            <v>119.89333333333335</v>
          </cell>
          <cell r="L1591">
            <v>9711360.0000000019</v>
          </cell>
          <cell r="Y1591" t="e">
            <v>#VALUE!</v>
          </cell>
          <cell r="Z1591" t="e">
            <v>#VALUE!</v>
          </cell>
        </row>
        <row r="1592">
          <cell r="D1592" t="str">
            <v>TC16AGUA</v>
          </cell>
          <cell r="E1592" t="str">
            <v>Agua</v>
          </cell>
          <cell r="F1592" t="str">
            <v>M3</v>
          </cell>
          <cell r="G1592">
            <v>0.11</v>
          </cell>
          <cell r="H1592">
            <v>10000</v>
          </cell>
          <cell r="I1592">
            <v>1100</v>
          </cell>
          <cell r="J1592">
            <v>0</v>
          </cell>
          <cell r="K1592">
            <v>61.82</v>
          </cell>
          <cell r="L1592">
            <v>618200</v>
          </cell>
          <cell r="Y1592" t="e">
            <v>#VALUE!</v>
          </cell>
          <cell r="Z1592" t="e">
            <v>#VALUE!</v>
          </cell>
        </row>
        <row r="1594">
          <cell r="E1594" t="str">
            <v>MANO DE OBRA</v>
          </cell>
          <cell r="I1594">
            <v>200</v>
          </cell>
          <cell r="L1594">
            <v>112400</v>
          </cell>
          <cell r="Z1594" t="e">
            <v>#VALUE!</v>
          </cell>
        </row>
        <row r="1595">
          <cell r="D1595" t="str">
            <v>MOVIARC</v>
          </cell>
          <cell r="E1595" t="str">
            <v>Ayudante Recebo Compacto</v>
          </cell>
          <cell r="F1595" t="str">
            <v>M3</v>
          </cell>
          <cell r="G1595">
            <v>1</v>
          </cell>
          <cell r="H1595">
            <v>200</v>
          </cell>
          <cell r="I1595">
            <v>200</v>
          </cell>
          <cell r="J1595">
            <v>0</v>
          </cell>
          <cell r="K1595">
            <v>562</v>
          </cell>
          <cell r="L1595">
            <v>112400</v>
          </cell>
          <cell r="Y1595" t="e">
            <v>#VALUE!</v>
          </cell>
          <cell r="Z1595" t="e">
            <v>#VALUE!</v>
          </cell>
        </row>
        <row r="1597">
          <cell r="E1597" t="str">
            <v>VARIOS</v>
          </cell>
          <cell r="I1597">
            <v>5920</v>
          </cell>
          <cell r="L1597">
            <v>3327040</v>
          </cell>
          <cell r="Z1597" t="e">
            <v>#VALUE!</v>
          </cell>
        </row>
        <row r="1598">
          <cell r="D1598" t="str">
            <v>AL04MOTO</v>
          </cell>
          <cell r="E1598" t="str">
            <v>Motoniveladora</v>
          </cell>
          <cell r="F1598" t="str">
            <v>Hr</v>
          </cell>
          <cell r="G1598">
            <v>0.09</v>
          </cell>
          <cell r="H1598">
            <v>38000</v>
          </cell>
          <cell r="I1598">
            <v>3420</v>
          </cell>
          <cell r="J1598">
            <v>0</v>
          </cell>
          <cell r="K1598">
            <v>50.58</v>
          </cell>
          <cell r="L1598">
            <v>1922040</v>
          </cell>
          <cell r="Y1598" t="e">
            <v>#VALUE!</v>
          </cell>
          <cell r="Z1598" t="e">
            <v>#VALUE!</v>
          </cell>
        </row>
        <row r="1599">
          <cell r="D1599" t="str">
            <v>AL04CILI</v>
          </cell>
          <cell r="E1599" t="str">
            <v>Cilindro</v>
          </cell>
          <cell r="F1599" t="str">
            <v>Hr</v>
          </cell>
          <cell r="G1599">
            <v>7.0000000000000007E-2</v>
          </cell>
          <cell r="H1599">
            <v>25000</v>
          </cell>
          <cell r="I1599">
            <v>1750</v>
          </cell>
          <cell r="J1599">
            <v>0</v>
          </cell>
          <cell r="K1599">
            <v>39.340000000000003</v>
          </cell>
          <cell r="L1599">
            <v>983500.00000000012</v>
          </cell>
          <cell r="Y1599" t="e">
            <v>#VALUE!</v>
          </cell>
          <cell r="Z1599" t="e">
            <v>#VALUE!</v>
          </cell>
        </row>
        <row r="1600">
          <cell r="D1600" t="str">
            <v>AL04DENS</v>
          </cell>
          <cell r="E1600" t="str">
            <v>Densidades</v>
          </cell>
          <cell r="F1600" t="str">
            <v>Un</v>
          </cell>
          <cell r="G1600">
            <v>0.03</v>
          </cell>
          <cell r="H1600">
            <v>25000</v>
          </cell>
          <cell r="I1600">
            <v>750</v>
          </cell>
          <cell r="J1600">
            <v>0</v>
          </cell>
          <cell r="K1600">
            <v>16.86</v>
          </cell>
          <cell r="L1600">
            <v>421500</v>
          </cell>
          <cell r="Y1600" t="e">
            <v>#VALUE!</v>
          </cell>
          <cell r="Z1600" t="e">
            <v>#VALUE!</v>
          </cell>
        </row>
        <row r="1601">
          <cell r="E1601" t="str">
            <v>SUBTOTAL</v>
          </cell>
          <cell r="I1601">
            <v>45287.199999999997</v>
          </cell>
          <cell r="L1601">
            <v>25451406.399999999</v>
          </cell>
          <cell r="Z1601" t="e">
            <v>#VALUE!</v>
          </cell>
        </row>
        <row r="1602">
          <cell r="E1602" t="str">
            <v>A.I.U</v>
          </cell>
          <cell r="I1602">
            <v>0</v>
          </cell>
          <cell r="L1602">
            <v>0</v>
          </cell>
          <cell r="Z1602">
            <v>0</v>
          </cell>
        </row>
        <row r="1603">
          <cell r="D1603" t="str">
            <v>AIUAADMON</v>
          </cell>
          <cell r="E1603" t="str">
            <v>Admon</v>
          </cell>
          <cell r="F1603">
            <v>0</v>
          </cell>
          <cell r="I1603">
            <v>0</v>
          </cell>
          <cell r="J1603">
            <v>0</v>
          </cell>
          <cell r="L1603">
            <v>0</v>
          </cell>
          <cell r="Z1603">
            <v>0</v>
          </cell>
        </row>
        <row r="1604">
          <cell r="D1604" t="str">
            <v>AIUAIMPRE</v>
          </cell>
          <cell r="E1604" t="str">
            <v>Imprevistos</v>
          </cell>
          <cell r="F1604">
            <v>0</v>
          </cell>
          <cell r="I1604">
            <v>0</v>
          </cell>
          <cell r="J1604">
            <v>0</v>
          </cell>
          <cell r="L1604">
            <v>0</v>
          </cell>
          <cell r="Z1604">
            <v>0</v>
          </cell>
        </row>
        <row r="1605">
          <cell r="D1605" t="str">
            <v>AIUAUTILI</v>
          </cell>
          <cell r="E1605" t="str">
            <v>Utilidad</v>
          </cell>
          <cell r="F1605">
            <v>0</v>
          </cell>
          <cell r="I1605">
            <v>0</v>
          </cell>
          <cell r="J1605">
            <v>0</v>
          </cell>
          <cell r="L1605">
            <v>0</v>
          </cell>
          <cell r="Z1605">
            <v>0</v>
          </cell>
        </row>
        <row r="1606">
          <cell r="D1606" t="str">
            <v>AIUAIVAUTI</v>
          </cell>
          <cell r="E1606" t="str">
            <v>IVA utilidad</v>
          </cell>
          <cell r="F1606">
            <v>0</v>
          </cell>
          <cell r="I1606">
            <v>0</v>
          </cell>
          <cell r="J1606">
            <v>0</v>
          </cell>
          <cell r="L1606">
            <v>0</v>
          </cell>
          <cell r="Z1606">
            <v>0</v>
          </cell>
        </row>
        <row r="1608">
          <cell r="E1608" t="str">
            <v>ITEM</v>
          </cell>
        </row>
        <row r="1609">
          <cell r="D1609" t="str">
            <v>VIAA</v>
          </cell>
          <cell r="E1609" t="str">
            <v>Construccion Andenes en Adoquin</v>
          </cell>
          <cell r="G1609" t="str">
            <v>UN.</v>
          </cell>
          <cell r="H1609" t="str">
            <v>M2</v>
          </cell>
          <cell r="I1609">
            <v>26014.5</v>
          </cell>
          <cell r="K1609">
            <v>273</v>
          </cell>
          <cell r="L1609">
            <v>7101958.5</v>
          </cell>
          <cell r="N1609">
            <v>19164.5</v>
          </cell>
          <cell r="O1609">
            <v>5200</v>
          </cell>
          <cell r="P1609">
            <v>1650</v>
          </cell>
          <cell r="Q1609">
            <v>0</v>
          </cell>
          <cell r="X1609">
            <v>7101958.5</v>
          </cell>
          <cell r="Z1609" t="e">
            <v>#N/A</v>
          </cell>
          <cell r="AA1609" t="e">
            <v>#N/A</v>
          </cell>
          <cell r="AB1609" t="e">
            <v>#N/A</v>
          </cell>
          <cell r="AC1609" t="e">
            <v>#N/A</v>
          </cell>
        </row>
        <row r="1611">
          <cell r="D1611" t="str">
            <v>CODIGO</v>
          </cell>
          <cell r="E1611" t="str">
            <v>DESCRIPCION</v>
          </cell>
          <cell r="F1611" t="str">
            <v>UN</v>
          </cell>
          <cell r="G1611" t="str">
            <v>CANT</v>
          </cell>
          <cell r="H1611" t="str">
            <v>V/UNIT.</v>
          </cell>
          <cell r="I1611" t="str">
            <v>V/TOTAL</v>
          </cell>
          <cell r="K1611" t="str">
            <v>CANT TOTAL</v>
          </cell>
          <cell r="L1611" t="str">
            <v>Vr TOTAL</v>
          </cell>
          <cell r="Y1611" t="str">
            <v>CANT.</v>
          </cell>
          <cell r="Z1611" t="str">
            <v>V/TOTAL</v>
          </cell>
        </row>
        <row r="1612">
          <cell r="E1612" t="str">
            <v>MATERIALES</v>
          </cell>
          <cell r="I1612">
            <v>19164.5</v>
          </cell>
          <cell r="L1612">
            <v>5231908.5</v>
          </cell>
          <cell r="Z1612" t="e">
            <v>#N/A</v>
          </cell>
        </row>
        <row r="1613">
          <cell r="D1613" t="str">
            <v>MA06TAM</v>
          </cell>
          <cell r="E1613" t="str">
            <v>Ladrillo Tolete Adoquin</v>
          </cell>
          <cell r="F1613" t="str">
            <v>m2</v>
          </cell>
          <cell r="G1613">
            <v>1</v>
          </cell>
          <cell r="H1613">
            <v>16480</v>
          </cell>
          <cell r="I1613">
            <v>16480</v>
          </cell>
          <cell r="J1613">
            <v>0</v>
          </cell>
          <cell r="K1613">
            <v>273</v>
          </cell>
          <cell r="L1613">
            <v>4499040</v>
          </cell>
          <cell r="Y1613" t="e">
            <v>#N/A</v>
          </cell>
          <cell r="Z1613" t="e">
            <v>#N/A</v>
          </cell>
        </row>
        <row r="1614">
          <cell r="D1614" t="str">
            <v>MA02AL</v>
          </cell>
          <cell r="E1614" t="str">
            <v xml:space="preserve">Arena Lavada </v>
          </cell>
          <cell r="F1614" t="str">
            <v>M3</v>
          </cell>
          <cell r="G1614">
            <v>0.05</v>
          </cell>
          <cell r="H1614">
            <v>25000</v>
          </cell>
          <cell r="I1614">
            <v>1250</v>
          </cell>
          <cell r="J1614">
            <v>0</v>
          </cell>
          <cell r="K1614">
            <v>13.65</v>
          </cell>
          <cell r="L1614">
            <v>341250</v>
          </cell>
          <cell r="Y1614" t="e">
            <v>#N/A</v>
          </cell>
          <cell r="Z1614" t="e">
            <v>#N/A</v>
          </cell>
        </row>
        <row r="1615">
          <cell r="D1615" t="str">
            <v>MA03CG</v>
          </cell>
          <cell r="E1615" t="str">
            <v>Cemento Gris</v>
          </cell>
          <cell r="F1615" t="str">
            <v>Kg</v>
          </cell>
          <cell r="G1615">
            <v>7.55</v>
          </cell>
          <cell r="H1615">
            <v>190</v>
          </cell>
          <cell r="I1615">
            <v>1434.5</v>
          </cell>
          <cell r="J1615">
            <v>0</v>
          </cell>
          <cell r="K1615">
            <v>2061.15</v>
          </cell>
          <cell r="L1615">
            <v>391618.5</v>
          </cell>
          <cell r="Y1615" t="e">
            <v>#N/A</v>
          </cell>
          <cell r="Z1615" t="e">
            <v>#N/A</v>
          </cell>
        </row>
        <row r="1617">
          <cell r="E1617" t="str">
            <v>MANO DE OBRA</v>
          </cell>
          <cell r="I1617">
            <v>5200</v>
          </cell>
          <cell r="L1617">
            <v>1419600</v>
          </cell>
          <cell r="Z1617" t="e">
            <v>#N/A</v>
          </cell>
        </row>
        <row r="1618">
          <cell r="D1618" t="str">
            <v>MOVIAA</v>
          </cell>
          <cell r="E1618" t="str">
            <v>Andenes Adoquin</v>
          </cell>
          <cell r="F1618" t="str">
            <v>m2</v>
          </cell>
          <cell r="G1618">
            <v>1</v>
          </cell>
          <cell r="H1618">
            <v>5200</v>
          </cell>
          <cell r="I1618">
            <v>5200</v>
          </cell>
          <cell r="J1618">
            <v>0</v>
          </cell>
          <cell r="K1618">
            <v>273</v>
          </cell>
          <cell r="L1618">
            <v>1419600</v>
          </cell>
          <cell r="Y1618" t="e">
            <v>#N/A</v>
          </cell>
          <cell r="Z1618" t="e">
            <v>#N/A</v>
          </cell>
        </row>
        <row r="1620">
          <cell r="E1620" t="str">
            <v>VARIOS</v>
          </cell>
          <cell r="I1620">
            <v>1650</v>
          </cell>
          <cell r="L1620">
            <v>450450</v>
          </cell>
          <cell r="Z1620" t="e">
            <v>#N/A</v>
          </cell>
        </row>
        <row r="1621">
          <cell r="D1621" t="str">
            <v>AL04PV</v>
          </cell>
          <cell r="E1621" t="str">
            <v>Plancha Vibradora</v>
          </cell>
          <cell r="F1621" t="str">
            <v>Dia</v>
          </cell>
          <cell r="G1621">
            <v>0.08</v>
          </cell>
          <cell r="H1621">
            <v>12500</v>
          </cell>
          <cell r="I1621">
            <v>1000</v>
          </cell>
          <cell r="J1621">
            <v>0</v>
          </cell>
          <cell r="K1621">
            <v>21.84</v>
          </cell>
          <cell r="L1621">
            <v>273000</v>
          </cell>
          <cell r="Y1621" t="e">
            <v>#N/A</v>
          </cell>
          <cell r="Z1621" t="e">
            <v>#N/A</v>
          </cell>
        </row>
        <row r="1622">
          <cell r="D1622" t="str">
            <v>TC07H650</v>
          </cell>
          <cell r="E1622" t="str">
            <v>Herramienta</v>
          </cell>
          <cell r="F1622" t="str">
            <v>Gb</v>
          </cell>
          <cell r="G1622">
            <v>1</v>
          </cell>
          <cell r="H1622">
            <v>650</v>
          </cell>
          <cell r="I1622">
            <v>650</v>
          </cell>
          <cell r="J1622">
            <v>0</v>
          </cell>
          <cell r="K1622">
            <v>273</v>
          </cell>
          <cell r="L1622">
            <v>177450</v>
          </cell>
          <cell r="Y1622" t="e">
            <v>#N/A</v>
          </cell>
          <cell r="Z1622" t="e">
            <v>#N/A</v>
          </cell>
        </row>
        <row r="1624">
          <cell r="E1624" t="str">
            <v>SUBTOTAL</v>
          </cell>
          <cell r="I1624">
            <v>26014.5</v>
          </cell>
          <cell r="L1624">
            <v>7101958.5</v>
          </cell>
          <cell r="Z1624" t="e">
            <v>#N/A</v>
          </cell>
        </row>
        <row r="1625">
          <cell r="E1625" t="str">
            <v>A.I.U</v>
          </cell>
          <cell r="I1625">
            <v>0</v>
          </cell>
          <cell r="L1625">
            <v>0</v>
          </cell>
          <cell r="Z1625">
            <v>0</v>
          </cell>
        </row>
        <row r="1626">
          <cell r="D1626" t="str">
            <v>AIUAADMON</v>
          </cell>
          <cell r="E1626" t="str">
            <v>Admon</v>
          </cell>
          <cell r="F1626">
            <v>0</v>
          </cell>
          <cell r="I1626">
            <v>0</v>
          </cell>
          <cell r="J1626">
            <v>0</v>
          </cell>
          <cell r="L1626">
            <v>0</v>
          </cell>
          <cell r="Z1626">
            <v>0</v>
          </cell>
        </row>
        <row r="1627">
          <cell r="D1627" t="str">
            <v>AIUAIMPRE</v>
          </cell>
          <cell r="E1627" t="str">
            <v>Imprevistos</v>
          </cell>
          <cell r="F1627">
            <v>0</v>
          </cell>
          <cell r="I1627">
            <v>0</v>
          </cell>
          <cell r="J1627">
            <v>0</v>
          </cell>
          <cell r="L1627">
            <v>0</v>
          </cell>
          <cell r="Z1627">
            <v>0</v>
          </cell>
        </row>
        <row r="1628">
          <cell r="D1628" t="str">
            <v>AIUAUTILI</v>
          </cell>
          <cell r="E1628" t="str">
            <v>Utilidad</v>
          </cell>
          <cell r="F1628">
            <v>0</v>
          </cell>
          <cell r="I1628">
            <v>0</v>
          </cell>
          <cell r="J1628">
            <v>0</v>
          </cell>
          <cell r="L1628">
            <v>0</v>
          </cell>
          <cell r="Z1628">
            <v>0</v>
          </cell>
        </row>
        <row r="1629">
          <cell r="D1629" t="str">
            <v>AIUAIVAUTI</v>
          </cell>
          <cell r="E1629" t="str">
            <v>IVA utilidad</v>
          </cell>
          <cell r="F1629">
            <v>0</v>
          </cell>
          <cell r="I1629">
            <v>0</v>
          </cell>
          <cell r="J1629">
            <v>0</v>
          </cell>
          <cell r="L1629">
            <v>0</v>
          </cell>
          <cell r="Z1629">
            <v>0</v>
          </cell>
        </row>
        <row r="1631">
          <cell r="E1631" t="str">
            <v>ITEM</v>
          </cell>
        </row>
        <row r="1632">
          <cell r="D1632" t="str">
            <v>VIAND</v>
          </cell>
          <cell r="E1632" t="str">
            <v>Andenes</v>
          </cell>
          <cell r="G1632" t="str">
            <v>UN.</v>
          </cell>
          <cell r="H1632" t="str">
            <v>M2</v>
          </cell>
          <cell r="I1632">
            <v>30342.9</v>
          </cell>
          <cell r="K1632">
            <v>0</v>
          </cell>
          <cell r="L1632">
            <v>0</v>
          </cell>
          <cell r="N1632">
            <v>24447.9</v>
          </cell>
          <cell r="O1632">
            <v>3545</v>
          </cell>
          <cell r="P1632">
            <v>2350</v>
          </cell>
          <cell r="Q1632">
            <v>0</v>
          </cell>
          <cell r="X1632">
            <v>0</v>
          </cell>
          <cell r="Z1632" t="e">
            <v>#VALUE!</v>
          </cell>
          <cell r="AA1632" t="e">
            <v>#VALUE!</v>
          </cell>
          <cell r="AB1632" t="e">
            <v>#VALUE!</v>
          </cell>
          <cell r="AC1632" t="e">
            <v>#VALUE!</v>
          </cell>
        </row>
        <row r="1634">
          <cell r="D1634" t="str">
            <v>CODIGO</v>
          </cell>
          <cell r="E1634" t="str">
            <v>DESCRIPCION</v>
          </cell>
          <cell r="F1634" t="str">
            <v>UN</v>
          </cell>
          <cell r="G1634" t="str">
            <v>CANT</v>
          </cell>
          <cell r="H1634" t="str">
            <v>V/UNIT.</v>
          </cell>
          <cell r="I1634" t="str">
            <v>V/TOTAL</v>
          </cell>
          <cell r="K1634" t="str">
            <v>CANT TOTAL</v>
          </cell>
          <cell r="L1634" t="str">
            <v>Vr TOTAL</v>
          </cell>
          <cell r="Y1634" t="str">
            <v>CANT.</v>
          </cell>
          <cell r="Z1634" t="str">
            <v>V/TOTAL</v>
          </cell>
        </row>
        <row r="1635">
          <cell r="E1635" t="str">
            <v>MATERIALES</v>
          </cell>
          <cell r="I1635">
            <v>24447.9</v>
          </cell>
          <cell r="L1635">
            <v>0</v>
          </cell>
          <cell r="Z1635" t="e">
            <v>#VALUE!</v>
          </cell>
        </row>
        <row r="1636">
          <cell r="D1636" t="str">
            <v>MA04C3</v>
          </cell>
          <cell r="E1636" t="str">
            <v xml:space="preserve">Concreto 3000 psi </v>
          </cell>
          <cell r="F1636" t="str">
            <v>M3</v>
          </cell>
          <cell r="G1636">
            <v>0.1</v>
          </cell>
          <cell r="H1636">
            <v>202575</v>
          </cell>
          <cell r="I1636">
            <v>20257.5</v>
          </cell>
          <cell r="J1636">
            <v>0</v>
          </cell>
          <cell r="K1636">
            <v>0</v>
          </cell>
          <cell r="L1636">
            <v>0</v>
          </cell>
          <cell r="Y1636" t="e">
            <v>#VALUE!</v>
          </cell>
          <cell r="Z1636" t="e">
            <v>#VALUE!</v>
          </cell>
        </row>
        <row r="1637">
          <cell r="D1637" t="str">
            <v>MA02RMC</v>
          </cell>
          <cell r="E1637" t="str">
            <v>Recebo en Cantera</v>
          </cell>
          <cell r="F1637" t="str">
            <v>M3</v>
          </cell>
          <cell r="G1637">
            <v>0.18</v>
          </cell>
          <cell r="H1637">
            <v>6000</v>
          </cell>
          <cell r="I1637">
            <v>1080</v>
          </cell>
          <cell r="J1637">
            <v>0</v>
          </cell>
          <cell r="K1637">
            <v>0</v>
          </cell>
          <cell r="L1637">
            <v>0</v>
          </cell>
          <cell r="Y1637" t="e">
            <v>#VALUE!</v>
          </cell>
          <cell r="Z1637" t="e">
            <v>#VALUE!</v>
          </cell>
        </row>
        <row r="1638">
          <cell r="D1638" t="str">
            <v>TC09TR</v>
          </cell>
          <cell r="E1638" t="str">
            <v>Transporte Recebo</v>
          </cell>
          <cell r="F1638" t="str">
            <v>Vj</v>
          </cell>
          <cell r="G1638">
            <v>3.8399999999999997E-2</v>
          </cell>
          <cell r="H1638">
            <v>81000</v>
          </cell>
          <cell r="I1638">
            <v>3110.3999999999996</v>
          </cell>
          <cell r="J1638">
            <v>0</v>
          </cell>
          <cell r="K1638">
            <v>0</v>
          </cell>
          <cell r="L1638">
            <v>0</v>
          </cell>
          <cell r="Y1638" t="e">
            <v>#VALUE!</v>
          </cell>
          <cell r="Z1638" t="e">
            <v>#VALUE!</v>
          </cell>
        </row>
        <row r="1640">
          <cell r="E1640" t="str">
            <v>MANO DE OBRA</v>
          </cell>
          <cell r="I1640">
            <v>3545</v>
          </cell>
          <cell r="L1640">
            <v>0</v>
          </cell>
          <cell r="Z1640" t="e">
            <v>#VALUE!</v>
          </cell>
        </row>
        <row r="1641">
          <cell r="D1641" t="str">
            <v>MOVIA</v>
          </cell>
          <cell r="E1641" t="str">
            <v>Andenes</v>
          </cell>
          <cell r="F1641" t="str">
            <v>m3</v>
          </cell>
          <cell r="G1641">
            <v>0.1</v>
          </cell>
          <cell r="H1641">
            <v>35450</v>
          </cell>
          <cell r="I1641">
            <v>3545</v>
          </cell>
          <cell r="J1641">
            <v>0</v>
          </cell>
          <cell r="K1641">
            <v>0</v>
          </cell>
          <cell r="L1641">
            <v>0</v>
          </cell>
          <cell r="Y1641" t="e">
            <v>#VALUE!</v>
          </cell>
          <cell r="Z1641" t="e">
            <v>#VALUE!</v>
          </cell>
        </row>
        <row r="1643">
          <cell r="E1643" t="str">
            <v>VARIOS</v>
          </cell>
          <cell r="I1643">
            <v>2350</v>
          </cell>
          <cell r="L1643">
            <v>0</v>
          </cell>
          <cell r="Z1643" t="e">
            <v>#VALUE!</v>
          </cell>
        </row>
        <row r="1644">
          <cell r="D1644" t="str">
            <v>TC07H125</v>
          </cell>
          <cell r="E1644" t="str">
            <v>Herramienta</v>
          </cell>
          <cell r="F1644" t="str">
            <v>Gb</v>
          </cell>
          <cell r="G1644">
            <v>1</v>
          </cell>
          <cell r="H1644">
            <v>400</v>
          </cell>
          <cell r="I1644">
            <v>400</v>
          </cell>
          <cell r="J1644">
            <v>0</v>
          </cell>
          <cell r="K1644">
            <v>0</v>
          </cell>
          <cell r="L1644">
            <v>0</v>
          </cell>
          <cell r="Y1644" t="e">
            <v>#VALUE!</v>
          </cell>
          <cell r="Z1644" t="e">
            <v>#VALUE!</v>
          </cell>
        </row>
        <row r="1645">
          <cell r="D1645" t="str">
            <v>AL04BENIT</v>
          </cell>
          <cell r="E1645" t="str">
            <v>Benitin</v>
          </cell>
          <cell r="F1645" t="str">
            <v>Dia</v>
          </cell>
          <cell r="G1645">
            <v>1.2999999999999999E-2</v>
          </cell>
          <cell r="H1645">
            <v>150000</v>
          </cell>
          <cell r="I1645">
            <v>1950</v>
          </cell>
          <cell r="J1645">
            <v>0</v>
          </cell>
          <cell r="K1645">
            <v>0</v>
          </cell>
          <cell r="L1645">
            <v>0</v>
          </cell>
          <cell r="Y1645" t="e">
            <v>#VALUE!</v>
          </cell>
          <cell r="Z1645" t="e">
            <v>#VALUE!</v>
          </cell>
        </row>
        <row r="1647">
          <cell r="E1647" t="str">
            <v>SUBTOTAL</v>
          </cell>
          <cell r="I1647">
            <v>30342.9</v>
          </cell>
          <cell r="L1647">
            <v>0</v>
          </cell>
          <cell r="Z1647" t="e">
            <v>#VALUE!</v>
          </cell>
        </row>
        <row r="1648">
          <cell r="E1648" t="str">
            <v>A.I.U</v>
          </cell>
          <cell r="I1648">
            <v>0</v>
          </cell>
          <cell r="L1648">
            <v>0</v>
          </cell>
          <cell r="Z1648">
            <v>0</v>
          </cell>
        </row>
        <row r="1649">
          <cell r="D1649" t="str">
            <v>AIUAADMON</v>
          </cell>
          <cell r="E1649" t="str">
            <v>Admon</v>
          </cell>
          <cell r="F1649">
            <v>0</v>
          </cell>
          <cell r="I1649">
            <v>0</v>
          </cell>
          <cell r="J1649">
            <v>0</v>
          </cell>
          <cell r="L1649">
            <v>0</v>
          </cell>
          <cell r="Z1649">
            <v>0</v>
          </cell>
        </row>
        <row r="1650">
          <cell r="D1650" t="str">
            <v>AIUAIMPRE</v>
          </cell>
          <cell r="E1650" t="str">
            <v>Imprevistos</v>
          </cell>
          <cell r="F1650">
            <v>0</v>
          </cell>
          <cell r="I1650">
            <v>0</v>
          </cell>
          <cell r="J1650">
            <v>0</v>
          </cell>
          <cell r="L1650">
            <v>0</v>
          </cell>
          <cell r="Z1650">
            <v>0</v>
          </cell>
        </row>
        <row r="1651">
          <cell r="D1651" t="str">
            <v>AIUAUTILI</v>
          </cell>
          <cell r="E1651" t="str">
            <v>Utilidad</v>
          </cell>
          <cell r="F1651">
            <v>0</v>
          </cell>
          <cell r="I1651">
            <v>0</v>
          </cell>
          <cell r="J1651">
            <v>0</v>
          </cell>
          <cell r="L1651">
            <v>0</v>
          </cell>
          <cell r="Z1651">
            <v>0</v>
          </cell>
        </row>
        <row r="1652">
          <cell r="D1652" t="str">
            <v>AIUAIVAUTI</v>
          </cell>
          <cell r="E1652" t="str">
            <v>IVA utilidad</v>
          </cell>
          <cell r="F1652">
            <v>0</v>
          </cell>
          <cell r="I1652">
            <v>0</v>
          </cell>
          <cell r="J1652">
            <v>0</v>
          </cell>
          <cell r="L1652">
            <v>0</v>
          </cell>
          <cell r="Z1652">
            <v>0</v>
          </cell>
        </row>
        <row r="1654">
          <cell r="E1654" t="str">
            <v>ITEM</v>
          </cell>
        </row>
        <row r="1655">
          <cell r="D1655" t="str">
            <v>VIANDS</v>
          </cell>
          <cell r="E1655" t="str">
            <v>Separador</v>
          </cell>
          <cell r="G1655" t="str">
            <v>UN.</v>
          </cell>
          <cell r="H1655" t="str">
            <v>M2</v>
          </cell>
          <cell r="I1655">
            <v>30342.9</v>
          </cell>
          <cell r="K1655">
            <v>0</v>
          </cell>
          <cell r="L1655">
            <v>0</v>
          </cell>
          <cell r="N1655">
            <v>24447.9</v>
          </cell>
          <cell r="O1655">
            <v>3545</v>
          </cell>
          <cell r="P1655">
            <v>2350</v>
          </cell>
          <cell r="Q1655">
            <v>0</v>
          </cell>
          <cell r="X1655">
            <v>0</v>
          </cell>
          <cell r="Z1655" t="e">
            <v>#VALUE!</v>
          </cell>
          <cell r="AA1655" t="e">
            <v>#VALUE!</v>
          </cell>
          <cell r="AB1655" t="e">
            <v>#VALUE!</v>
          </cell>
          <cell r="AC1655" t="e">
            <v>#VALUE!</v>
          </cell>
        </row>
        <row r="1657">
          <cell r="D1657" t="str">
            <v>CODIGO</v>
          </cell>
          <cell r="E1657" t="str">
            <v>DESCRIPCION</v>
          </cell>
          <cell r="F1657" t="str">
            <v>UN</v>
          </cell>
          <cell r="G1657" t="str">
            <v>CANT</v>
          </cell>
          <cell r="H1657" t="str">
            <v>V/UNIT.</v>
          </cell>
          <cell r="I1657" t="str">
            <v>V/TOTAL</v>
          </cell>
          <cell r="K1657" t="str">
            <v>CANT TOTAL</v>
          </cell>
          <cell r="L1657" t="str">
            <v>Vr TOTAL</v>
          </cell>
          <cell r="Y1657" t="str">
            <v>CANT.</v>
          </cell>
          <cell r="Z1657" t="str">
            <v>V/TOTAL</v>
          </cell>
        </row>
        <row r="1658">
          <cell r="E1658" t="str">
            <v>MATERIALES</v>
          </cell>
          <cell r="I1658">
            <v>24447.9</v>
          </cell>
          <cell r="L1658">
            <v>0</v>
          </cell>
          <cell r="Z1658" t="e">
            <v>#VALUE!</v>
          </cell>
        </row>
        <row r="1659">
          <cell r="D1659" t="str">
            <v>MA04C3</v>
          </cell>
          <cell r="E1659" t="str">
            <v xml:space="preserve">Concreto 3000 psi </v>
          </cell>
          <cell r="F1659" t="str">
            <v>M3</v>
          </cell>
          <cell r="G1659">
            <v>0.1</v>
          </cell>
          <cell r="H1659">
            <v>202575</v>
          </cell>
          <cell r="I1659">
            <v>20257.5</v>
          </cell>
          <cell r="J1659">
            <v>0</v>
          </cell>
          <cell r="K1659">
            <v>0</v>
          </cell>
          <cell r="L1659">
            <v>0</v>
          </cell>
          <cell r="Y1659" t="e">
            <v>#VALUE!</v>
          </cell>
          <cell r="Z1659" t="e">
            <v>#VALUE!</v>
          </cell>
        </row>
        <row r="1660">
          <cell r="D1660" t="str">
            <v>MA02RMC</v>
          </cell>
          <cell r="E1660" t="str">
            <v>Recebo en Cantera</v>
          </cell>
          <cell r="F1660" t="str">
            <v>M3</v>
          </cell>
          <cell r="G1660">
            <v>0.18</v>
          </cell>
          <cell r="H1660">
            <v>6000</v>
          </cell>
          <cell r="I1660">
            <v>1080</v>
          </cell>
          <cell r="J1660">
            <v>0</v>
          </cell>
          <cell r="K1660">
            <v>0</v>
          </cell>
          <cell r="L1660">
            <v>0</v>
          </cell>
          <cell r="Y1660" t="e">
            <v>#VALUE!</v>
          </cell>
          <cell r="Z1660" t="e">
            <v>#VALUE!</v>
          </cell>
        </row>
        <row r="1661">
          <cell r="D1661" t="str">
            <v>TC09TR</v>
          </cell>
          <cell r="E1661" t="str">
            <v>Transporte Recebo</v>
          </cell>
          <cell r="F1661" t="str">
            <v>Vj</v>
          </cell>
          <cell r="G1661">
            <v>3.8399999999999997E-2</v>
          </cell>
          <cell r="H1661">
            <v>81000</v>
          </cell>
          <cell r="I1661">
            <v>3110.3999999999996</v>
          </cell>
          <cell r="J1661">
            <v>0</v>
          </cell>
          <cell r="K1661">
            <v>0</v>
          </cell>
          <cell r="L1661">
            <v>0</v>
          </cell>
          <cell r="Y1661" t="e">
            <v>#VALUE!</v>
          </cell>
          <cell r="Z1661" t="e">
            <v>#VALUE!</v>
          </cell>
        </row>
        <row r="1663">
          <cell r="E1663" t="str">
            <v>MANO DE OBRA</v>
          </cell>
          <cell r="I1663">
            <v>3545</v>
          </cell>
          <cell r="L1663">
            <v>0</v>
          </cell>
          <cell r="Z1663" t="e">
            <v>#VALUE!</v>
          </cell>
        </row>
        <row r="1664">
          <cell r="D1664" t="str">
            <v>MOVIA</v>
          </cell>
          <cell r="E1664" t="str">
            <v>Andenes</v>
          </cell>
          <cell r="F1664" t="str">
            <v>m3</v>
          </cell>
          <cell r="G1664">
            <v>0.1</v>
          </cell>
          <cell r="H1664">
            <v>35450</v>
          </cell>
          <cell r="I1664">
            <v>3545</v>
          </cell>
          <cell r="J1664">
            <v>0</v>
          </cell>
          <cell r="K1664">
            <v>0</v>
          </cell>
          <cell r="L1664">
            <v>0</v>
          </cell>
          <cell r="Y1664" t="e">
            <v>#VALUE!</v>
          </cell>
          <cell r="Z1664" t="e">
            <v>#VALUE!</v>
          </cell>
        </row>
        <row r="1666">
          <cell r="E1666" t="str">
            <v>VARIOS</v>
          </cell>
          <cell r="I1666">
            <v>2350</v>
          </cell>
          <cell r="L1666">
            <v>0</v>
          </cell>
          <cell r="Z1666" t="e">
            <v>#VALUE!</v>
          </cell>
        </row>
        <row r="1667">
          <cell r="D1667" t="str">
            <v>TC07H125</v>
          </cell>
          <cell r="E1667" t="str">
            <v>Herramienta</v>
          </cell>
          <cell r="F1667" t="str">
            <v>Gb</v>
          </cell>
          <cell r="G1667">
            <v>1</v>
          </cell>
          <cell r="H1667">
            <v>400</v>
          </cell>
          <cell r="I1667">
            <v>400</v>
          </cell>
          <cell r="J1667">
            <v>0</v>
          </cell>
          <cell r="K1667">
            <v>0</v>
          </cell>
          <cell r="L1667">
            <v>0</v>
          </cell>
          <cell r="Y1667" t="e">
            <v>#VALUE!</v>
          </cell>
          <cell r="Z1667" t="e">
            <v>#VALUE!</v>
          </cell>
        </row>
        <row r="1668">
          <cell r="D1668" t="str">
            <v>AL04BENIT</v>
          </cell>
          <cell r="E1668" t="str">
            <v>Benitin</v>
          </cell>
          <cell r="F1668" t="str">
            <v>Dia</v>
          </cell>
          <cell r="G1668">
            <v>1.2999999999999999E-2</v>
          </cell>
          <cell r="H1668">
            <v>150000</v>
          </cell>
          <cell r="I1668">
            <v>1950</v>
          </cell>
          <cell r="J1668">
            <v>0</v>
          </cell>
          <cell r="K1668">
            <v>0</v>
          </cell>
          <cell r="L1668">
            <v>0</v>
          </cell>
          <cell r="Y1668" t="e">
            <v>#VALUE!</v>
          </cell>
          <cell r="Z1668" t="e">
            <v>#VALUE!</v>
          </cell>
        </row>
        <row r="1670">
          <cell r="E1670" t="str">
            <v>SUBTOTAL</v>
          </cell>
          <cell r="I1670">
            <v>30342.9</v>
          </cell>
          <cell r="L1670">
            <v>0</v>
          </cell>
          <cell r="Z1670" t="e">
            <v>#VALUE!</v>
          </cell>
        </row>
        <row r="1671">
          <cell r="E1671" t="str">
            <v>A.I.U</v>
          </cell>
          <cell r="I1671">
            <v>0</v>
          </cell>
          <cell r="L1671">
            <v>0</v>
          </cell>
          <cell r="Z1671">
            <v>0</v>
          </cell>
        </row>
        <row r="1672">
          <cell r="D1672" t="str">
            <v>AIUAADMON</v>
          </cell>
          <cell r="E1672" t="str">
            <v>Admon</v>
          </cell>
          <cell r="F1672">
            <v>0</v>
          </cell>
          <cell r="I1672">
            <v>0</v>
          </cell>
          <cell r="J1672">
            <v>0</v>
          </cell>
          <cell r="L1672">
            <v>0</v>
          </cell>
          <cell r="Z1672">
            <v>0</v>
          </cell>
        </row>
        <row r="1673">
          <cell r="D1673" t="str">
            <v>AIUAIMPRE</v>
          </cell>
          <cell r="E1673" t="str">
            <v>Imprevistos</v>
          </cell>
          <cell r="F1673">
            <v>0</v>
          </cell>
          <cell r="I1673">
            <v>0</v>
          </cell>
          <cell r="J1673">
            <v>0</v>
          </cell>
          <cell r="L1673">
            <v>0</v>
          </cell>
          <cell r="Z1673">
            <v>0</v>
          </cell>
        </row>
        <row r="1674">
          <cell r="D1674" t="str">
            <v>AIUAUTILI</v>
          </cell>
          <cell r="E1674" t="str">
            <v>Utilidad</v>
          </cell>
          <cell r="F1674">
            <v>0</v>
          </cell>
          <cell r="I1674">
            <v>0</v>
          </cell>
          <cell r="J1674">
            <v>0</v>
          </cell>
          <cell r="L1674">
            <v>0</v>
          </cell>
          <cell r="Z1674">
            <v>0</v>
          </cell>
        </row>
        <row r="1675">
          <cell r="D1675" t="str">
            <v>AIUAIVAUTI</v>
          </cell>
          <cell r="E1675" t="str">
            <v>IVA utilidad</v>
          </cell>
          <cell r="F1675">
            <v>0</v>
          </cell>
          <cell r="I1675">
            <v>0</v>
          </cell>
          <cell r="J1675">
            <v>0</v>
          </cell>
          <cell r="L1675">
            <v>0</v>
          </cell>
          <cell r="Z1675">
            <v>0</v>
          </cell>
        </row>
        <row r="1677">
          <cell r="E1677" t="str">
            <v>ITEM</v>
          </cell>
        </row>
        <row r="1678">
          <cell r="D1678" t="str">
            <v>VISARP</v>
          </cell>
          <cell r="E1678" t="str">
            <v>Sardinel Concreto H=0,50</v>
          </cell>
          <cell r="G1678" t="str">
            <v>UN.</v>
          </cell>
          <cell r="H1678" t="str">
            <v>Ml</v>
          </cell>
          <cell r="I1678">
            <v>21744</v>
          </cell>
          <cell r="K1678">
            <v>156</v>
          </cell>
          <cell r="L1678">
            <v>3392064</v>
          </cell>
          <cell r="N1678">
            <v>18166</v>
          </cell>
          <cell r="O1678">
            <v>2650</v>
          </cell>
          <cell r="P1678">
            <v>928</v>
          </cell>
          <cell r="Q1678">
            <v>0</v>
          </cell>
          <cell r="X1678">
            <v>3392064</v>
          </cell>
          <cell r="Z1678" t="e">
            <v>#N/A</v>
          </cell>
          <cell r="AA1678" t="e">
            <v>#N/A</v>
          </cell>
          <cell r="AB1678" t="e">
            <v>#N/A</v>
          </cell>
          <cell r="AC1678" t="e">
            <v>#N/A</v>
          </cell>
        </row>
        <row r="1680">
          <cell r="D1680" t="str">
            <v>CODIGO</v>
          </cell>
          <cell r="E1680" t="str">
            <v>DESCRIPCION</v>
          </cell>
          <cell r="F1680" t="str">
            <v>UN</v>
          </cell>
          <cell r="G1680" t="str">
            <v>CANT</v>
          </cell>
          <cell r="H1680" t="str">
            <v>V/UNIT.</v>
          </cell>
          <cell r="I1680" t="str">
            <v>V/TOTAL</v>
          </cell>
          <cell r="K1680" t="str">
            <v>CANT TOTAL</v>
          </cell>
          <cell r="L1680" t="str">
            <v>Vr TOTAL</v>
          </cell>
          <cell r="Y1680" t="str">
            <v>CANT.</v>
          </cell>
          <cell r="Z1680" t="str">
            <v>V/TOTAL</v>
          </cell>
        </row>
        <row r="1681">
          <cell r="E1681" t="str">
            <v>MATERIALES</v>
          </cell>
          <cell r="I1681">
            <v>18166</v>
          </cell>
          <cell r="L1681">
            <v>2833896</v>
          </cell>
          <cell r="Z1681" t="e">
            <v>#N/A</v>
          </cell>
        </row>
        <row r="1682">
          <cell r="D1682" t="str">
            <v>MA04C3</v>
          </cell>
          <cell r="E1682" t="str">
            <v xml:space="preserve">Concreto 3000 psi </v>
          </cell>
          <cell r="F1682" t="str">
            <v>M3</v>
          </cell>
          <cell r="G1682">
            <v>8.7999999999999995E-2</v>
          </cell>
          <cell r="H1682">
            <v>202575</v>
          </cell>
          <cell r="I1682">
            <v>17827</v>
          </cell>
          <cell r="J1682">
            <v>0</v>
          </cell>
          <cell r="K1682">
            <v>13.728</v>
          </cell>
          <cell r="L1682">
            <v>2780949.6</v>
          </cell>
          <cell r="Y1682" t="e">
            <v>#N/A</v>
          </cell>
          <cell r="Z1682" t="e">
            <v>#N/A</v>
          </cell>
        </row>
        <row r="1683">
          <cell r="D1683" t="str">
            <v>MA02RMC</v>
          </cell>
          <cell r="E1683" t="str">
            <v>Recebo en Cantera</v>
          </cell>
          <cell r="F1683" t="str">
            <v>M3</v>
          </cell>
          <cell r="G1683">
            <v>1.6E-2</v>
          </cell>
          <cell r="H1683">
            <v>6000</v>
          </cell>
          <cell r="I1683">
            <v>96</v>
          </cell>
          <cell r="J1683">
            <v>0</v>
          </cell>
          <cell r="K1683">
            <v>2.496</v>
          </cell>
          <cell r="L1683">
            <v>14976</v>
          </cell>
          <cell r="Y1683" t="e">
            <v>#N/A</v>
          </cell>
          <cell r="Z1683" t="e">
            <v>#N/A</v>
          </cell>
        </row>
        <row r="1684">
          <cell r="D1684" t="str">
            <v>TC09TR</v>
          </cell>
          <cell r="E1684" t="str">
            <v>Transporte Recebo</v>
          </cell>
          <cell r="F1684" t="str">
            <v>Vj</v>
          </cell>
          <cell r="G1684">
            <v>3.0000000000000001E-3</v>
          </cell>
          <cell r="H1684">
            <v>81000</v>
          </cell>
          <cell r="I1684">
            <v>243</v>
          </cell>
          <cell r="J1684">
            <v>0</v>
          </cell>
          <cell r="K1684">
            <v>0.46800000000000003</v>
          </cell>
          <cell r="L1684">
            <v>37908</v>
          </cell>
          <cell r="Y1684" t="e">
            <v>#N/A</v>
          </cell>
          <cell r="Z1684" t="e">
            <v>#N/A</v>
          </cell>
        </row>
        <row r="1686">
          <cell r="E1686" t="str">
            <v>MANO DE OBRA</v>
          </cell>
          <cell r="I1686">
            <v>2650</v>
          </cell>
          <cell r="L1686">
            <v>413400</v>
          </cell>
          <cell r="Z1686" t="e">
            <v>#N/A</v>
          </cell>
        </row>
        <row r="1687">
          <cell r="D1687" t="str">
            <v>MOVIS</v>
          </cell>
          <cell r="E1687" t="str">
            <v>Sardineles</v>
          </cell>
          <cell r="F1687" t="str">
            <v>ml</v>
          </cell>
          <cell r="G1687">
            <v>1</v>
          </cell>
          <cell r="H1687">
            <v>2650</v>
          </cell>
          <cell r="I1687">
            <v>2650</v>
          </cell>
          <cell r="J1687">
            <v>0</v>
          </cell>
          <cell r="K1687">
            <v>156</v>
          </cell>
          <cell r="L1687">
            <v>413400</v>
          </cell>
          <cell r="Y1687" t="e">
            <v>#N/A</v>
          </cell>
          <cell r="Z1687" t="e">
            <v>#N/A</v>
          </cell>
        </row>
        <row r="1689">
          <cell r="E1689" t="str">
            <v>VARIOS</v>
          </cell>
          <cell r="I1689">
            <v>928</v>
          </cell>
          <cell r="L1689">
            <v>144768</v>
          </cell>
          <cell r="Z1689" t="e">
            <v>#N/A</v>
          </cell>
        </row>
        <row r="1690">
          <cell r="D1690" t="str">
            <v>TC07H125</v>
          </cell>
          <cell r="E1690" t="str">
            <v>Herramienta</v>
          </cell>
          <cell r="F1690" t="str">
            <v>Gb</v>
          </cell>
          <cell r="G1690">
            <v>1</v>
          </cell>
          <cell r="H1690">
            <v>400</v>
          </cell>
          <cell r="I1690">
            <v>400</v>
          </cell>
          <cell r="J1690">
            <v>0</v>
          </cell>
          <cell r="K1690">
            <v>156</v>
          </cell>
          <cell r="L1690">
            <v>62400</v>
          </cell>
          <cell r="Y1690" t="e">
            <v>#N/A</v>
          </cell>
          <cell r="Z1690" t="e">
            <v>#N/A</v>
          </cell>
        </row>
        <row r="1691">
          <cell r="D1691" t="str">
            <v>AL04AFOR</v>
          </cell>
          <cell r="E1691" t="str">
            <v>Alquiler Formaleta</v>
          </cell>
          <cell r="F1691" t="str">
            <v>Ml</v>
          </cell>
          <cell r="G1691">
            <v>1.1000000000000001</v>
          </cell>
          <cell r="H1691">
            <v>480</v>
          </cell>
          <cell r="I1691">
            <v>528</v>
          </cell>
          <cell r="J1691">
            <v>0</v>
          </cell>
          <cell r="K1691">
            <v>171.60000000000002</v>
          </cell>
          <cell r="L1691">
            <v>82368.000000000015</v>
          </cell>
          <cell r="Y1691" t="e">
            <v>#N/A</v>
          </cell>
          <cell r="Z1691" t="e">
            <v>#N/A</v>
          </cell>
        </row>
        <row r="1693">
          <cell r="E1693" t="str">
            <v>SUBTOTAL</v>
          </cell>
          <cell r="I1693">
            <v>21744</v>
          </cell>
          <cell r="L1693">
            <v>3392064</v>
          </cell>
          <cell r="Z1693" t="e">
            <v>#N/A</v>
          </cell>
        </row>
        <row r="1694">
          <cell r="E1694" t="str">
            <v>A.I.U</v>
          </cell>
          <cell r="I1694">
            <v>0</v>
          </cell>
          <cell r="L1694">
            <v>0</v>
          </cell>
          <cell r="Z1694">
            <v>0</v>
          </cell>
        </row>
        <row r="1695">
          <cell r="D1695" t="str">
            <v>AIUAADMON</v>
          </cell>
          <cell r="E1695" t="str">
            <v>Admon</v>
          </cell>
          <cell r="F1695">
            <v>0</v>
          </cell>
          <cell r="I1695">
            <v>0</v>
          </cell>
          <cell r="J1695">
            <v>0</v>
          </cell>
          <cell r="L1695">
            <v>0</v>
          </cell>
          <cell r="Z1695">
            <v>0</v>
          </cell>
        </row>
        <row r="1696">
          <cell r="D1696" t="str">
            <v>AIUAIMPRE</v>
          </cell>
          <cell r="E1696" t="str">
            <v>Imprevistos</v>
          </cell>
          <cell r="F1696">
            <v>0</v>
          </cell>
          <cell r="I1696">
            <v>0</v>
          </cell>
          <cell r="J1696">
            <v>0</v>
          </cell>
          <cell r="L1696">
            <v>0</v>
          </cell>
          <cell r="Z1696">
            <v>0</v>
          </cell>
        </row>
        <row r="1697">
          <cell r="D1697" t="str">
            <v>AIUAUTILI</v>
          </cell>
          <cell r="E1697" t="str">
            <v>Utilidad</v>
          </cell>
          <cell r="F1697">
            <v>0</v>
          </cell>
          <cell r="I1697">
            <v>0</v>
          </cell>
          <cell r="J1697">
            <v>0</v>
          </cell>
          <cell r="L1697">
            <v>0</v>
          </cell>
          <cell r="Z1697">
            <v>0</v>
          </cell>
        </row>
        <row r="1698">
          <cell r="D1698" t="str">
            <v>AIUAIVAUTI</v>
          </cell>
          <cell r="E1698" t="str">
            <v>IVA utilidad</v>
          </cell>
          <cell r="F1698">
            <v>0</v>
          </cell>
          <cell r="I1698">
            <v>0</v>
          </cell>
          <cell r="J1698">
            <v>0</v>
          </cell>
          <cell r="L1698">
            <v>0</v>
          </cell>
          <cell r="Z1698">
            <v>0</v>
          </cell>
        </row>
        <row r="1700">
          <cell r="E1700" t="str">
            <v>ITEM</v>
          </cell>
        </row>
        <row r="1701">
          <cell r="D1701" t="str">
            <v>VISAR</v>
          </cell>
          <cell r="E1701" t="str">
            <v>Sardinel</v>
          </cell>
          <cell r="G1701" t="str">
            <v>UN.</v>
          </cell>
          <cell r="H1701" t="str">
            <v>Ml</v>
          </cell>
          <cell r="I1701">
            <v>29585.8</v>
          </cell>
          <cell r="K1701">
            <v>0</v>
          </cell>
          <cell r="L1701">
            <v>0</v>
          </cell>
          <cell r="N1701">
            <v>26007.8</v>
          </cell>
          <cell r="O1701">
            <v>2650</v>
          </cell>
          <cell r="P1701">
            <v>928</v>
          </cell>
          <cell r="Q1701">
            <v>0</v>
          </cell>
          <cell r="X1701">
            <v>0</v>
          </cell>
          <cell r="Z1701" t="e">
            <v>#VALUE!</v>
          </cell>
          <cell r="AA1701" t="e">
            <v>#VALUE!</v>
          </cell>
          <cell r="AB1701" t="e">
            <v>#VALUE!</v>
          </cell>
          <cell r="AC1701" t="e">
            <v>#VALUE!</v>
          </cell>
        </row>
        <row r="1703">
          <cell r="D1703" t="str">
            <v>CODIGO</v>
          </cell>
          <cell r="E1703" t="str">
            <v>DESCRIPCION</v>
          </cell>
          <cell r="F1703" t="str">
            <v>UN</v>
          </cell>
          <cell r="G1703" t="str">
            <v>CANT</v>
          </cell>
          <cell r="H1703" t="str">
            <v>V/UNIT.</v>
          </cell>
          <cell r="I1703" t="str">
            <v>V/TOTAL</v>
          </cell>
          <cell r="K1703" t="str">
            <v>CANT TOTAL</v>
          </cell>
          <cell r="L1703" t="str">
            <v>Vr TOTAL</v>
          </cell>
          <cell r="Y1703" t="str">
            <v>CANT.</v>
          </cell>
          <cell r="Z1703" t="str">
            <v>V/TOTAL</v>
          </cell>
        </row>
        <row r="1704">
          <cell r="E1704" t="str">
            <v>MATERIALES</v>
          </cell>
          <cell r="I1704">
            <v>26007.8</v>
          </cell>
          <cell r="L1704">
            <v>0</v>
          </cell>
          <cell r="Z1704" t="e">
            <v>#VALUE!</v>
          </cell>
        </row>
        <row r="1705">
          <cell r="D1705" t="str">
            <v>MA04C3</v>
          </cell>
          <cell r="E1705" t="str">
            <v xml:space="preserve">Concreto 3000 psi </v>
          </cell>
          <cell r="F1705" t="str">
            <v>M3</v>
          </cell>
          <cell r="G1705">
            <v>0.11</v>
          </cell>
          <cell r="H1705">
            <v>202575</v>
          </cell>
          <cell r="I1705">
            <v>22283</v>
          </cell>
          <cell r="J1705">
            <v>0</v>
          </cell>
          <cell r="K1705">
            <v>0</v>
          </cell>
          <cell r="L1705">
            <v>0</v>
          </cell>
          <cell r="Y1705" t="e">
            <v>#VALUE!</v>
          </cell>
          <cell r="Z1705" t="e">
            <v>#VALUE!</v>
          </cell>
        </row>
        <row r="1706">
          <cell r="D1706" t="str">
            <v>MA02RMC</v>
          </cell>
          <cell r="E1706" t="str">
            <v>Recebo en Cantera</v>
          </cell>
          <cell r="F1706" t="str">
            <v>M3</v>
          </cell>
          <cell r="G1706">
            <v>0.16</v>
          </cell>
          <cell r="H1706">
            <v>6000</v>
          </cell>
          <cell r="I1706">
            <v>960</v>
          </cell>
          <cell r="J1706">
            <v>0</v>
          </cell>
          <cell r="K1706">
            <v>0</v>
          </cell>
          <cell r="L1706">
            <v>0</v>
          </cell>
          <cell r="Y1706" t="e">
            <v>#VALUE!</v>
          </cell>
          <cell r="Z1706" t="e">
            <v>#VALUE!</v>
          </cell>
        </row>
        <row r="1707">
          <cell r="D1707" t="str">
            <v>TC09TR</v>
          </cell>
          <cell r="E1707" t="str">
            <v>Transporte Recebo</v>
          </cell>
          <cell r="F1707" t="str">
            <v>Vj</v>
          </cell>
          <cell r="G1707">
            <v>3.4133333333333335E-2</v>
          </cell>
          <cell r="H1707">
            <v>81000</v>
          </cell>
          <cell r="I1707">
            <v>2764.8</v>
          </cell>
          <cell r="J1707">
            <v>0</v>
          </cell>
          <cell r="K1707">
            <v>0</v>
          </cell>
          <cell r="L1707">
            <v>0</v>
          </cell>
          <cell r="Y1707" t="e">
            <v>#VALUE!</v>
          </cell>
          <cell r="Z1707" t="e">
            <v>#VALUE!</v>
          </cell>
        </row>
        <row r="1709">
          <cell r="E1709" t="str">
            <v>MANO DE OBRA</v>
          </cell>
          <cell r="I1709">
            <v>2650</v>
          </cell>
          <cell r="L1709">
            <v>0</v>
          </cell>
          <cell r="Z1709" t="e">
            <v>#VALUE!</v>
          </cell>
        </row>
        <row r="1710">
          <cell r="D1710" t="str">
            <v>MOVIS</v>
          </cell>
          <cell r="E1710" t="str">
            <v>Sardineles</v>
          </cell>
          <cell r="F1710" t="str">
            <v>ml</v>
          </cell>
          <cell r="G1710">
            <v>1</v>
          </cell>
          <cell r="H1710">
            <v>2650</v>
          </cell>
          <cell r="I1710">
            <v>2650</v>
          </cell>
          <cell r="J1710">
            <v>0</v>
          </cell>
          <cell r="K1710">
            <v>0</v>
          </cell>
          <cell r="L1710">
            <v>0</v>
          </cell>
          <cell r="Y1710" t="e">
            <v>#VALUE!</v>
          </cell>
          <cell r="Z1710" t="e">
            <v>#VALUE!</v>
          </cell>
        </row>
        <row r="1712">
          <cell r="E1712" t="str">
            <v>VARIOS</v>
          </cell>
          <cell r="I1712">
            <v>928</v>
          </cell>
          <cell r="L1712">
            <v>0</v>
          </cell>
          <cell r="Z1712" t="e">
            <v>#VALUE!</v>
          </cell>
        </row>
        <row r="1713">
          <cell r="D1713" t="str">
            <v>TC07H125</v>
          </cell>
          <cell r="E1713" t="str">
            <v>Herramienta</v>
          </cell>
          <cell r="F1713" t="str">
            <v>Gb</v>
          </cell>
          <cell r="G1713">
            <v>1</v>
          </cell>
          <cell r="H1713">
            <v>400</v>
          </cell>
          <cell r="I1713">
            <v>400</v>
          </cell>
          <cell r="J1713">
            <v>0</v>
          </cell>
          <cell r="K1713">
            <v>0</v>
          </cell>
          <cell r="L1713">
            <v>0</v>
          </cell>
          <cell r="Y1713" t="e">
            <v>#VALUE!</v>
          </cell>
          <cell r="Z1713" t="e">
            <v>#VALUE!</v>
          </cell>
        </row>
        <row r="1714">
          <cell r="D1714" t="str">
            <v>AL04AFOR</v>
          </cell>
          <cell r="E1714" t="str">
            <v>Alquiler Formaleta</v>
          </cell>
          <cell r="F1714" t="str">
            <v>Ml</v>
          </cell>
          <cell r="G1714">
            <v>1.1000000000000001</v>
          </cell>
          <cell r="H1714">
            <v>480</v>
          </cell>
          <cell r="I1714">
            <v>528</v>
          </cell>
          <cell r="J1714">
            <v>0</v>
          </cell>
          <cell r="K1714">
            <v>0</v>
          </cell>
          <cell r="L1714">
            <v>0</v>
          </cell>
          <cell r="Y1714" t="e">
            <v>#VALUE!</v>
          </cell>
          <cell r="Z1714" t="e">
            <v>#VALUE!</v>
          </cell>
        </row>
        <row r="1716">
          <cell r="E1716" t="str">
            <v>SUBTOTAL</v>
          </cell>
          <cell r="I1716">
            <v>29585.8</v>
          </cell>
          <cell r="L1716">
            <v>0</v>
          </cell>
          <cell r="Z1716" t="e">
            <v>#VALUE!</v>
          </cell>
        </row>
        <row r="1717">
          <cell r="E1717" t="str">
            <v>A.I.U</v>
          </cell>
          <cell r="I1717">
            <v>0</v>
          </cell>
          <cell r="L1717">
            <v>0</v>
          </cell>
          <cell r="Z1717">
            <v>0</v>
          </cell>
        </row>
        <row r="1718">
          <cell r="D1718" t="str">
            <v>AIUAADMON</v>
          </cell>
          <cell r="E1718" t="str">
            <v>Admon</v>
          </cell>
          <cell r="F1718">
            <v>0</v>
          </cell>
          <cell r="I1718">
            <v>0</v>
          </cell>
          <cell r="J1718">
            <v>0</v>
          </cell>
          <cell r="L1718">
            <v>0</v>
          </cell>
          <cell r="Z1718">
            <v>0</v>
          </cell>
        </row>
        <row r="1719">
          <cell r="D1719" t="str">
            <v>AIUAIMPRE</v>
          </cell>
          <cell r="E1719" t="str">
            <v>Imprevistos</v>
          </cell>
          <cell r="F1719">
            <v>0</v>
          </cell>
          <cell r="I1719">
            <v>0</v>
          </cell>
          <cell r="J1719">
            <v>0</v>
          </cell>
          <cell r="L1719">
            <v>0</v>
          </cell>
          <cell r="Z1719">
            <v>0</v>
          </cell>
        </row>
        <row r="1720">
          <cell r="D1720" t="str">
            <v>AIUAUTILI</v>
          </cell>
          <cell r="E1720" t="str">
            <v>Utilidad</v>
          </cell>
          <cell r="F1720">
            <v>0</v>
          </cell>
          <cell r="I1720">
            <v>0</v>
          </cell>
          <cell r="J1720">
            <v>0</v>
          </cell>
          <cell r="L1720">
            <v>0</v>
          </cell>
          <cell r="Z1720">
            <v>0</v>
          </cell>
        </row>
        <row r="1721">
          <cell r="D1721" t="str">
            <v>AIUAIVAUTI</v>
          </cell>
          <cell r="E1721" t="str">
            <v>IVA utilidad</v>
          </cell>
          <cell r="F1721">
            <v>0</v>
          </cell>
          <cell r="I1721">
            <v>0</v>
          </cell>
          <cell r="J1721">
            <v>0</v>
          </cell>
          <cell r="L1721">
            <v>0</v>
          </cell>
          <cell r="Z1721">
            <v>0</v>
          </cell>
        </row>
        <row r="1723">
          <cell r="E1723" t="str">
            <v>ITEM</v>
          </cell>
        </row>
        <row r="1724">
          <cell r="D1724" t="str">
            <v>VIGEOT</v>
          </cell>
          <cell r="E1724" t="str">
            <v>Geotextil Tejido 1400</v>
          </cell>
          <cell r="G1724" t="str">
            <v>UN.</v>
          </cell>
          <cell r="H1724" t="str">
            <v>M3</v>
          </cell>
          <cell r="I1724">
            <v>2967.5</v>
          </cell>
          <cell r="K1724">
            <v>0</v>
          </cell>
          <cell r="L1724">
            <v>0</v>
          </cell>
          <cell r="N1724">
            <v>2587.5</v>
          </cell>
          <cell r="O1724">
            <v>380</v>
          </cell>
          <cell r="P1724">
            <v>0</v>
          </cell>
          <cell r="Q1724">
            <v>0</v>
          </cell>
          <cell r="X1724">
            <v>0</v>
          </cell>
          <cell r="Z1724" t="e">
            <v>#VALUE!</v>
          </cell>
          <cell r="AA1724" t="e">
            <v>#VALUE!</v>
          </cell>
          <cell r="AB1724" t="e">
            <v>#VALUE!</v>
          </cell>
          <cell r="AC1724">
            <v>0</v>
          </cell>
        </row>
        <row r="1726">
          <cell r="D1726" t="str">
            <v>CODIGO</v>
          </cell>
          <cell r="E1726" t="str">
            <v>DESCRIPCION</v>
          </cell>
          <cell r="F1726" t="str">
            <v>UN</v>
          </cell>
          <cell r="G1726" t="str">
            <v>CANT</v>
          </cell>
          <cell r="H1726" t="str">
            <v>V/UNIT.</v>
          </cell>
          <cell r="I1726" t="str">
            <v>V/TOTAL</v>
          </cell>
          <cell r="K1726" t="str">
            <v>CANT TOTAL</v>
          </cell>
          <cell r="L1726" t="str">
            <v>Vr TOTAL</v>
          </cell>
          <cell r="Y1726" t="str">
            <v>CANT.</v>
          </cell>
          <cell r="Z1726" t="str">
            <v>V/TOTAL</v>
          </cell>
        </row>
        <row r="1727">
          <cell r="E1727" t="str">
            <v>MATERIALES</v>
          </cell>
          <cell r="I1727">
            <v>2587.5</v>
          </cell>
          <cell r="L1727">
            <v>0</v>
          </cell>
          <cell r="Z1727" t="e">
            <v>#VALUE!</v>
          </cell>
        </row>
        <row r="1728">
          <cell r="D1728" t="str">
            <v>MA26GEOT</v>
          </cell>
          <cell r="E1728" t="str">
            <v>Geotextil 1400</v>
          </cell>
          <cell r="F1728" t="str">
            <v>m2</v>
          </cell>
          <cell r="G1728">
            <v>1.1499999999999999</v>
          </cell>
          <cell r="H1728">
            <v>2250</v>
          </cell>
          <cell r="I1728">
            <v>2587.5</v>
          </cell>
          <cell r="J1728">
            <v>0</v>
          </cell>
          <cell r="K1728">
            <v>0</v>
          </cell>
          <cell r="L1728">
            <v>0</v>
          </cell>
          <cell r="Y1728" t="e">
            <v>#VALUE!</v>
          </cell>
          <cell r="Z1728" t="e">
            <v>#VALUE!</v>
          </cell>
        </row>
        <row r="1730">
          <cell r="E1730" t="str">
            <v>MANO DE OBRA</v>
          </cell>
          <cell r="I1730">
            <v>380</v>
          </cell>
          <cell r="L1730">
            <v>0</v>
          </cell>
          <cell r="Z1730" t="e">
            <v>#VALUE!</v>
          </cell>
        </row>
        <row r="1731">
          <cell r="D1731" t="str">
            <v>MOVIIGEOT</v>
          </cell>
          <cell r="E1731" t="str">
            <v>Instalacion Geotextil</v>
          </cell>
          <cell r="F1731" t="str">
            <v>m2</v>
          </cell>
          <cell r="G1731">
            <v>1</v>
          </cell>
          <cell r="H1731">
            <v>380</v>
          </cell>
          <cell r="I1731">
            <v>380</v>
          </cell>
          <cell r="J1731">
            <v>0</v>
          </cell>
          <cell r="K1731">
            <v>0</v>
          </cell>
          <cell r="L1731">
            <v>0</v>
          </cell>
          <cell r="Y1731" t="e">
            <v>#VALUE!</v>
          </cell>
          <cell r="Z1731" t="e">
            <v>#VALUE!</v>
          </cell>
        </row>
        <row r="1732">
          <cell r="I1732">
            <v>0</v>
          </cell>
          <cell r="J1732">
            <v>0</v>
          </cell>
          <cell r="K1732">
            <v>0</v>
          </cell>
          <cell r="L1732">
            <v>0</v>
          </cell>
        </row>
        <row r="1733">
          <cell r="E1733" t="str">
            <v>VARIOS</v>
          </cell>
          <cell r="I1733">
            <v>0</v>
          </cell>
          <cell r="L1733">
            <v>0</v>
          </cell>
          <cell r="Z1733">
            <v>0</v>
          </cell>
        </row>
        <row r="1734">
          <cell r="I1734">
            <v>0</v>
          </cell>
          <cell r="J1734">
            <v>0</v>
          </cell>
          <cell r="K1734">
            <v>0</v>
          </cell>
          <cell r="L1734">
            <v>0</v>
          </cell>
        </row>
        <row r="1735">
          <cell r="I1735">
            <v>0</v>
          </cell>
        </row>
        <row r="1736">
          <cell r="E1736" t="str">
            <v>SUBTOTAL</v>
          </cell>
          <cell r="I1736">
            <v>2967.5</v>
          </cell>
          <cell r="L1736">
            <v>0</v>
          </cell>
          <cell r="Z1736" t="e">
            <v>#VALUE!</v>
          </cell>
        </row>
        <row r="1737">
          <cell r="E1737" t="str">
            <v>A.I.U</v>
          </cell>
          <cell r="I1737">
            <v>0</v>
          </cell>
          <cell r="L1737">
            <v>0</v>
          </cell>
          <cell r="Z1737">
            <v>0</v>
          </cell>
        </row>
        <row r="1738">
          <cell r="D1738" t="str">
            <v>AIUAADMON</v>
          </cell>
          <cell r="E1738" t="str">
            <v>Admon</v>
          </cell>
          <cell r="F1738">
            <v>0</v>
          </cell>
          <cell r="I1738">
            <v>0</v>
          </cell>
          <cell r="J1738">
            <v>0</v>
          </cell>
          <cell r="L1738">
            <v>0</v>
          </cell>
          <cell r="Z1738">
            <v>0</v>
          </cell>
        </row>
        <row r="1739">
          <cell r="D1739" t="str">
            <v>AIUAIMPRE</v>
          </cell>
          <cell r="E1739" t="str">
            <v>Imprevistos</v>
          </cell>
          <cell r="F1739">
            <v>0</v>
          </cell>
          <cell r="I1739">
            <v>0</v>
          </cell>
          <cell r="J1739">
            <v>0</v>
          </cell>
          <cell r="L1739">
            <v>0</v>
          </cell>
          <cell r="Z1739">
            <v>0</v>
          </cell>
        </row>
        <row r="1740">
          <cell r="D1740" t="str">
            <v>AIUAUTILI</v>
          </cell>
          <cell r="E1740" t="str">
            <v>Utilidad</v>
          </cell>
          <cell r="F1740">
            <v>0</v>
          </cell>
          <cell r="I1740">
            <v>0</v>
          </cell>
          <cell r="J1740">
            <v>0</v>
          </cell>
          <cell r="L1740">
            <v>0</v>
          </cell>
          <cell r="Z1740">
            <v>0</v>
          </cell>
        </row>
        <row r="1741">
          <cell r="D1741" t="str">
            <v>AIUAIVAUTI</v>
          </cell>
          <cell r="E1741" t="str">
            <v>IVA utilidad</v>
          </cell>
          <cell r="F1741">
            <v>0</v>
          </cell>
          <cell r="I1741">
            <v>0</v>
          </cell>
          <cell r="J1741">
            <v>0</v>
          </cell>
          <cell r="L1741">
            <v>0</v>
          </cell>
          <cell r="Z1741">
            <v>0</v>
          </cell>
        </row>
        <row r="1743">
          <cell r="E1743" t="str">
            <v>ITEM</v>
          </cell>
        </row>
        <row r="1744">
          <cell r="D1744" t="str">
            <v>VI1MDC</v>
          </cell>
          <cell r="E1744" t="str">
            <v xml:space="preserve">Pavimento Flexible MDC-1 </v>
          </cell>
          <cell r="G1744" t="str">
            <v>UN.</v>
          </cell>
          <cell r="H1744" t="str">
            <v>M3</v>
          </cell>
          <cell r="I1744">
            <v>235600</v>
          </cell>
          <cell r="K1744">
            <v>127</v>
          </cell>
          <cell r="L1744">
            <v>29921200</v>
          </cell>
          <cell r="N1744">
            <v>600</v>
          </cell>
          <cell r="O1744">
            <v>0</v>
          </cell>
          <cell r="P1744">
            <v>235000</v>
          </cell>
          <cell r="Q1744">
            <v>0</v>
          </cell>
          <cell r="X1744">
            <v>29921200</v>
          </cell>
          <cell r="Z1744" t="e">
            <v>#N/A</v>
          </cell>
          <cell r="AA1744" t="e">
            <v>#N/A</v>
          </cell>
          <cell r="AB1744">
            <v>0</v>
          </cell>
          <cell r="AC1744" t="e">
            <v>#N/A</v>
          </cell>
        </row>
        <row r="1746">
          <cell r="D1746" t="str">
            <v>CODIGO</v>
          </cell>
          <cell r="E1746" t="str">
            <v>DESCRIPCION</v>
          </cell>
          <cell r="F1746" t="str">
            <v>UN</v>
          </cell>
          <cell r="G1746" t="str">
            <v>CANT</v>
          </cell>
          <cell r="H1746" t="str">
            <v>V/UNIT.</v>
          </cell>
          <cell r="I1746" t="str">
            <v>V/TOTAL</v>
          </cell>
          <cell r="K1746" t="str">
            <v>CANT TOTAL</v>
          </cell>
          <cell r="L1746" t="str">
            <v>Vr TOTAL</v>
          </cell>
          <cell r="Y1746" t="str">
            <v>CANT.</v>
          </cell>
          <cell r="Z1746" t="str">
            <v>V/TOTAL</v>
          </cell>
        </row>
        <row r="1747">
          <cell r="E1747" t="str">
            <v>MATERIALES</v>
          </cell>
          <cell r="I1747">
            <v>600</v>
          </cell>
          <cell r="L1747">
            <v>76200</v>
          </cell>
          <cell r="Z1747" t="e">
            <v>#N/A</v>
          </cell>
        </row>
        <row r="1748">
          <cell r="D1748" t="str">
            <v>TC16IMPR</v>
          </cell>
          <cell r="E1748" t="str">
            <v>Imprimación</v>
          </cell>
          <cell r="F1748" t="str">
            <v>m2</v>
          </cell>
          <cell r="G1748">
            <v>1</v>
          </cell>
          <cell r="H1748">
            <v>600</v>
          </cell>
          <cell r="I1748">
            <v>600</v>
          </cell>
          <cell r="J1748">
            <v>0</v>
          </cell>
          <cell r="K1748">
            <v>127</v>
          </cell>
          <cell r="L1748">
            <v>76200</v>
          </cell>
          <cell r="Y1748" t="e">
            <v>#N/A</v>
          </cell>
          <cell r="Z1748" t="e">
            <v>#N/A</v>
          </cell>
        </row>
        <row r="1749">
          <cell r="I1749">
            <v>0</v>
          </cell>
          <cell r="J1749">
            <v>0</v>
          </cell>
          <cell r="K1749">
            <v>0</v>
          </cell>
          <cell r="L1749">
            <v>0</v>
          </cell>
          <cell r="Y1749">
            <v>0</v>
          </cell>
          <cell r="Z1749">
            <v>0</v>
          </cell>
        </row>
        <row r="1750">
          <cell r="I1750">
            <v>0</v>
          </cell>
          <cell r="J1750">
            <v>0</v>
          </cell>
          <cell r="K1750">
            <v>0</v>
          </cell>
          <cell r="L1750">
            <v>0</v>
          </cell>
          <cell r="Y1750">
            <v>0</v>
          </cell>
          <cell r="Z1750">
            <v>0</v>
          </cell>
        </row>
        <row r="1751">
          <cell r="I1751">
            <v>0</v>
          </cell>
          <cell r="J1751">
            <v>0</v>
          </cell>
          <cell r="K1751">
            <v>0</v>
          </cell>
          <cell r="L1751">
            <v>0</v>
          </cell>
          <cell r="Y1751">
            <v>0</v>
          </cell>
          <cell r="Z1751">
            <v>0</v>
          </cell>
        </row>
        <row r="1752">
          <cell r="I1752">
            <v>0</v>
          </cell>
          <cell r="J1752">
            <v>0</v>
          </cell>
          <cell r="K1752">
            <v>0</v>
          </cell>
          <cell r="L1752">
            <v>0</v>
          </cell>
          <cell r="Y1752">
            <v>0</v>
          </cell>
          <cell r="Z1752">
            <v>0</v>
          </cell>
        </row>
        <row r="1754">
          <cell r="E1754" t="str">
            <v>MANO DE OBRA</v>
          </cell>
          <cell r="I1754">
            <v>0</v>
          </cell>
          <cell r="L1754">
            <v>0</v>
          </cell>
          <cell r="Z1754">
            <v>0</v>
          </cell>
        </row>
        <row r="1755">
          <cell r="I1755">
            <v>0</v>
          </cell>
          <cell r="J1755">
            <v>0</v>
          </cell>
          <cell r="K1755">
            <v>0</v>
          </cell>
          <cell r="L1755">
            <v>0</v>
          </cell>
          <cell r="Y1755">
            <v>0</v>
          </cell>
          <cell r="Z1755">
            <v>0</v>
          </cell>
        </row>
        <row r="1757">
          <cell r="E1757" t="str">
            <v>VARIOS</v>
          </cell>
          <cell r="I1757">
            <v>235000</v>
          </cell>
          <cell r="L1757">
            <v>29845000</v>
          </cell>
          <cell r="Z1757" t="e">
            <v>#N/A</v>
          </cell>
        </row>
        <row r="1758">
          <cell r="D1758" t="str">
            <v>TC161MDC</v>
          </cell>
          <cell r="E1758" t="str">
            <v>Base Asfaltica MDC-1</v>
          </cell>
          <cell r="F1758" t="str">
            <v>M3</v>
          </cell>
          <cell r="G1758">
            <v>1</v>
          </cell>
          <cell r="H1758">
            <v>235000</v>
          </cell>
          <cell r="I1758">
            <v>235000</v>
          </cell>
          <cell r="J1758">
            <v>0</v>
          </cell>
          <cell r="K1758">
            <v>127</v>
          </cell>
          <cell r="L1758">
            <v>29845000</v>
          </cell>
          <cell r="Y1758" t="e">
            <v>#N/A</v>
          </cell>
          <cell r="Z1758" t="e">
            <v>#N/A</v>
          </cell>
        </row>
        <row r="1761">
          <cell r="E1761" t="str">
            <v>SUBTOTAL</v>
          </cell>
          <cell r="I1761">
            <v>235600</v>
          </cell>
          <cell r="L1761">
            <v>29921200</v>
          </cell>
          <cell r="Z1761" t="e">
            <v>#N/A</v>
          </cell>
        </row>
        <row r="1762">
          <cell r="E1762" t="str">
            <v>A.I.U</v>
          </cell>
          <cell r="I1762">
            <v>0</v>
          </cell>
          <cell r="L1762">
            <v>0</v>
          </cell>
          <cell r="Z1762">
            <v>0</v>
          </cell>
        </row>
        <row r="1763">
          <cell r="D1763" t="str">
            <v>AIUAADMON</v>
          </cell>
          <cell r="E1763" t="str">
            <v>Admon</v>
          </cell>
          <cell r="F1763">
            <v>0</v>
          </cell>
          <cell r="I1763">
            <v>0</v>
          </cell>
          <cell r="J1763">
            <v>0</v>
          </cell>
          <cell r="L1763">
            <v>0</v>
          </cell>
          <cell r="Z1763">
            <v>0</v>
          </cell>
        </row>
        <row r="1764">
          <cell r="D1764" t="str">
            <v>AIUAIMPRE</v>
          </cell>
          <cell r="E1764" t="str">
            <v>Imprevistos</v>
          </cell>
          <cell r="F1764">
            <v>0</v>
          </cell>
          <cell r="I1764">
            <v>0</v>
          </cell>
          <cell r="J1764">
            <v>0</v>
          </cell>
          <cell r="L1764">
            <v>0</v>
          </cell>
          <cell r="Z1764">
            <v>0</v>
          </cell>
        </row>
        <row r="1765">
          <cell r="D1765" t="str">
            <v>AIUAUTILI</v>
          </cell>
          <cell r="E1765" t="str">
            <v>Utilidad</v>
          </cell>
          <cell r="F1765">
            <v>0</v>
          </cell>
          <cell r="I1765">
            <v>0</v>
          </cell>
          <cell r="J1765">
            <v>0</v>
          </cell>
          <cell r="L1765">
            <v>0</v>
          </cell>
          <cell r="Z1765">
            <v>0</v>
          </cell>
        </row>
        <row r="1766">
          <cell r="D1766" t="str">
            <v>AIUAIVAUTI</v>
          </cell>
          <cell r="E1766" t="str">
            <v>IVA utilidad</v>
          </cell>
          <cell r="F1766">
            <v>0</v>
          </cell>
          <cell r="I1766">
            <v>0</v>
          </cell>
          <cell r="J1766">
            <v>0</v>
          </cell>
          <cell r="L1766">
            <v>0</v>
          </cell>
          <cell r="Z1766">
            <v>0</v>
          </cell>
        </row>
        <row r="1768">
          <cell r="E1768" t="str">
            <v>ITEM</v>
          </cell>
        </row>
        <row r="1769">
          <cell r="D1769" t="str">
            <v>VI3MDC</v>
          </cell>
          <cell r="E1769" t="str">
            <v>Pavimento Flexibles MDC-3</v>
          </cell>
          <cell r="G1769" t="str">
            <v>UN.</v>
          </cell>
          <cell r="H1769" t="str">
            <v>M3</v>
          </cell>
          <cell r="I1769">
            <v>258600</v>
          </cell>
          <cell r="K1769">
            <v>75</v>
          </cell>
          <cell r="L1769">
            <v>19395000</v>
          </cell>
          <cell r="N1769">
            <v>600</v>
          </cell>
          <cell r="O1769">
            <v>0</v>
          </cell>
          <cell r="P1769">
            <v>258000</v>
          </cell>
          <cell r="Q1769">
            <v>0</v>
          </cell>
          <cell r="X1769">
            <v>19395000</v>
          </cell>
          <cell r="Z1769" t="e">
            <v>#N/A</v>
          </cell>
          <cell r="AA1769" t="e">
            <v>#N/A</v>
          </cell>
          <cell r="AB1769">
            <v>0</v>
          </cell>
          <cell r="AC1769" t="e">
            <v>#N/A</v>
          </cell>
        </row>
        <row r="1771">
          <cell r="D1771" t="str">
            <v>CODIGO</v>
          </cell>
          <cell r="E1771" t="str">
            <v>DESCRIPCION</v>
          </cell>
          <cell r="F1771" t="str">
            <v>UN</v>
          </cell>
          <cell r="G1771" t="str">
            <v>CANT</v>
          </cell>
          <cell r="H1771" t="str">
            <v>V/UNIT.</v>
          </cell>
          <cell r="I1771" t="str">
            <v>V/TOTAL</v>
          </cell>
          <cell r="K1771" t="str">
            <v>CANT TOTAL</v>
          </cell>
          <cell r="L1771" t="str">
            <v>Vr TOTAL</v>
          </cell>
          <cell r="Y1771" t="str">
            <v>CANT.</v>
          </cell>
          <cell r="Z1771" t="str">
            <v>V/TOTAL</v>
          </cell>
        </row>
        <row r="1772">
          <cell r="E1772" t="str">
            <v>MATERIALES</v>
          </cell>
          <cell r="I1772">
            <v>600</v>
          </cell>
          <cell r="L1772">
            <v>45000</v>
          </cell>
          <cell r="Z1772" t="e">
            <v>#N/A</v>
          </cell>
        </row>
        <row r="1773">
          <cell r="D1773" t="str">
            <v>TC16IMPR</v>
          </cell>
          <cell r="E1773" t="str">
            <v>Imprimación</v>
          </cell>
          <cell r="F1773" t="str">
            <v>m2</v>
          </cell>
          <cell r="G1773">
            <v>1</v>
          </cell>
          <cell r="H1773">
            <v>600</v>
          </cell>
          <cell r="I1773">
            <v>600</v>
          </cell>
          <cell r="J1773">
            <v>0</v>
          </cell>
          <cell r="K1773">
            <v>75</v>
          </cell>
          <cell r="L1773">
            <v>45000</v>
          </cell>
          <cell r="Y1773" t="e">
            <v>#N/A</v>
          </cell>
          <cell r="Z1773" t="e">
            <v>#N/A</v>
          </cell>
        </row>
        <row r="1774">
          <cell r="I1774">
            <v>0</v>
          </cell>
          <cell r="J1774">
            <v>0</v>
          </cell>
          <cell r="K1774">
            <v>0</v>
          </cell>
          <cell r="L1774">
            <v>0</v>
          </cell>
          <cell r="Y1774">
            <v>0</v>
          </cell>
          <cell r="Z1774">
            <v>0</v>
          </cell>
        </row>
        <row r="1775">
          <cell r="I1775">
            <v>0</v>
          </cell>
          <cell r="J1775">
            <v>0</v>
          </cell>
          <cell r="K1775">
            <v>0</v>
          </cell>
          <cell r="L1775">
            <v>0</v>
          </cell>
          <cell r="Y1775">
            <v>0</v>
          </cell>
          <cell r="Z1775">
            <v>0</v>
          </cell>
        </row>
        <row r="1776">
          <cell r="I1776">
            <v>0</v>
          </cell>
          <cell r="J1776">
            <v>0</v>
          </cell>
          <cell r="K1776">
            <v>0</v>
          </cell>
          <cell r="L1776">
            <v>0</v>
          </cell>
          <cell r="Y1776">
            <v>0</v>
          </cell>
          <cell r="Z1776">
            <v>0</v>
          </cell>
        </row>
        <row r="1777">
          <cell r="I1777">
            <v>0</v>
          </cell>
          <cell r="J1777">
            <v>0</v>
          </cell>
          <cell r="K1777">
            <v>0</v>
          </cell>
          <cell r="L1777">
            <v>0</v>
          </cell>
          <cell r="Y1777">
            <v>0</v>
          </cell>
          <cell r="Z1777">
            <v>0</v>
          </cell>
        </row>
        <row r="1779">
          <cell r="E1779" t="str">
            <v>MANO DE OBRA</v>
          </cell>
          <cell r="I1779">
            <v>0</v>
          </cell>
          <cell r="L1779">
            <v>0</v>
          </cell>
          <cell r="Z1779">
            <v>0</v>
          </cell>
        </row>
        <row r="1780">
          <cell r="I1780">
            <v>0</v>
          </cell>
          <cell r="J1780">
            <v>0</v>
          </cell>
          <cell r="K1780">
            <v>0</v>
          </cell>
          <cell r="L1780">
            <v>0</v>
          </cell>
          <cell r="Y1780">
            <v>0</v>
          </cell>
          <cell r="Z1780">
            <v>0</v>
          </cell>
        </row>
        <row r="1782">
          <cell r="E1782" t="str">
            <v>VARIOS</v>
          </cell>
          <cell r="I1782">
            <v>258000</v>
          </cell>
          <cell r="L1782">
            <v>19350000</v>
          </cell>
          <cell r="Z1782" t="e">
            <v>#N/A</v>
          </cell>
        </row>
        <row r="1783">
          <cell r="D1783" t="str">
            <v>TC163MDC</v>
          </cell>
          <cell r="E1783" t="str">
            <v>Rodadura Asfaltica MDC-3</v>
          </cell>
          <cell r="F1783" t="str">
            <v>M3</v>
          </cell>
          <cell r="G1783">
            <v>1</v>
          </cell>
          <cell r="H1783">
            <v>258000</v>
          </cell>
          <cell r="I1783">
            <v>258000</v>
          </cell>
          <cell r="J1783">
            <v>0</v>
          </cell>
          <cell r="K1783">
            <v>75</v>
          </cell>
          <cell r="L1783">
            <v>19350000</v>
          </cell>
          <cell r="Y1783" t="e">
            <v>#N/A</v>
          </cell>
          <cell r="Z1783" t="e">
            <v>#N/A</v>
          </cell>
        </row>
        <row r="1786">
          <cell r="E1786" t="str">
            <v>SUBTOTAL</v>
          </cell>
          <cell r="I1786">
            <v>258600</v>
          </cell>
          <cell r="L1786">
            <v>19395000</v>
          </cell>
          <cell r="Z1786" t="e">
            <v>#N/A</v>
          </cell>
        </row>
        <row r="1787">
          <cell r="E1787" t="str">
            <v>A.I.U</v>
          </cell>
          <cell r="I1787">
            <v>0</v>
          </cell>
          <cell r="L1787">
            <v>0</v>
          </cell>
          <cell r="Z1787">
            <v>0</v>
          </cell>
        </row>
        <row r="1788">
          <cell r="D1788" t="str">
            <v>AIUAADMON</v>
          </cell>
          <cell r="E1788" t="str">
            <v>Admon</v>
          </cell>
          <cell r="F1788">
            <v>0</v>
          </cell>
          <cell r="I1788">
            <v>0</v>
          </cell>
          <cell r="J1788">
            <v>0</v>
          </cell>
          <cell r="L1788">
            <v>0</v>
          </cell>
          <cell r="Z1788">
            <v>0</v>
          </cell>
        </row>
        <row r="1789">
          <cell r="D1789" t="str">
            <v>AIUAIMPRE</v>
          </cell>
          <cell r="E1789" t="str">
            <v>Imprevistos</v>
          </cell>
          <cell r="F1789">
            <v>0</v>
          </cell>
          <cell r="I1789">
            <v>0</v>
          </cell>
          <cell r="J1789">
            <v>0</v>
          </cell>
          <cell r="L1789">
            <v>0</v>
          </cell>
          <cell r="Z1789">
            <v>0</v>
          </cell>
        </row>
        <row r="1790">
          <cell r="D1790" t="str">
            <v>AIUAUTILI</v>
          </cell>
          <cell r="E1790" t="str">
            <v>Utilidad</v>
          </cell>
          <cell r="F1790">
            <v>0</v>
          </cell>
          <cell r="I1790">
            <v>0</v>
          </cell>
          <cell r="J1790">
            <v>0</v>
          </cell>
          <cell r="L1790">
            <v>0</v>
          </cell>
          <cell r="Z1790">
            <v>0</v>
          </cell>
        </row>
        <row r="1791">
          <cell r="D1791" t="str">
            <v>AIUAIVAUTI</v>
          </cell>
          <cell r="E1791" t="str">
            <v>IVA utilidad</v>
          </cell>
          <cell r="F1791">
            <v>0</v>
          </cell>
          <cell r="I1791">
            <v>0</v>
          </cell>
          <cell r="J1791">
            <v>0</v>
          </cell>
          <cell r="L1791">
            <v>0</v>
          </cell>
          <cell r="Z1791">
            <v>0</v>
          </cell>
        </row>
        <row r="1793">
          <cell r="E1793" t="str">
            <v>ITEM</v>
          </cell>
        </row>
        <row r="1794">
          <cell r="D1794" t="str">
            <v>HIH2</v>
          </cell>
          <cell r="E1794" t="str">
            <v>Hierro Figurado Nª 2</v>
          </cell>
          <cell r="G1794" t="str">
            <v>UN.</v>
          </cell>
          <cell r="H1794" t="str">
            <v>Kg</v>
          </cell>
          <cell r="I1794">
            <v>2198.5</v>
          </cell>
          <cell r="K1794">
            <v>0</v>
          </cell>
          <cell r="L1794">
            <v>0</v>
          </cell>
          <cell r="N1794">
            <v>2198.5</v>
          </cell>
          <cell r="O1794">
            <v>0</v>
          </cell>
          <cell r="P1794">
            <v>0</v>
          </cell>
          <cell r="Q1794">
            <v>0</v>
          </cell>
          <cell r="X1794">
            <v>0</v>
          </cell>
          <cell r="Z1794" t="e">
            <v>#VALUE!</v>
          </cell>
          <cell r="AA1794" t="e">
            <v>#VALUE!</v>
          </cell>
          <cell r="AB1794">
            <v>0</v>
          </cell>
          <cell r="AC1794">
            <v>0</v>
          </cell>
        </row>
        <row r="1796">
          <cell r="D1796" t="str">
            <v>CODIGO</v>
          </cell>
          <cell r="E1796" t="str">
            <v>DESCRIPCION</v>
          </cell>
          <cell r="F1796" t="str">
            <v>UN</v>
          </cell>
          <cell r="G1796" t="str">
            <v>CANT</v>
          </cell>
          <cell r="H1796" t="str">
            <v>V/UNIT.</v>
          </cell>
          <cell r="I1796" t="str">
            <v>V/TOTAL</v>
          </cell>
          <cell r="K1796" t="str">
            <v>CANT TOTAL</v>
          </cell>
          <cell r="L1796" t="str">
            <v>Vr TOTAL</v>
          </cell>
          <cell r="Y1796" t="str">
            <v>CANT.</v>
          </cell>
          <cell r="Z1796" t="str">
            <v>V/TOTAL</v>
          </cell>
        </row>
        <row r="1797">
          <cell r="E1797" t="str">
            <v>MATERIALES</v>
          </cell>
          <cell r="I1797">
            <v>2198.5</v>
          </cell>
          <cell r="L1797">
            <v>0</v>
          </cell>
          <cell r="Z1797" t="e">
            <v>#VALUE!</v>
          </cell>
        </row>
        <row r="1798">
          <cell r="D1798" t="str">
            <v>MA01H2</v>
          </cell>
          <cell r="E1798" t="str">
            <v>Acero PDR60 N. 2</v>
          </cell>
          <cell r="F1798" t="str">
            <v>Kg</v>
          </cell>
          <cell r="G1798">
            <v>1</v>
          </cell>
          <cell r="H1798">
            <v>2150</v>
          </cell>
          <cell r="I1798">
            <v>2150</v>
          </cell>
          <cell r="J1798">
            <v>0</v>
          </cell>
          <cell r="K1798">
            <v>0</v>
          </cell>
          <cell r="L1798">
            <v>0</v>
          </cell>
          <cell r="Y1798" t="e">
            <v>#VALUE!</v>
          </cell>
          <cell r="Z1798" t="e">
            <v>#VALUE!</v>
          </cell>
        </row>
        <row r="1799">
          <cell r="D1799" t="str">
            <v>MA01AN18</v>
          </cell>
          <cell r="E1799" t="str">
            <v>Alambre Negro</v>
          </cell>
          <cell r="F1799" t="str">
            <v>Kg</v>
          </cell>
          <cell r="G1799">
            <v>2.5000000000000001E-2</v>
          </cell>
          <cell r="H1799">
            <v>1940</v>
          </cell>
          <cell r="I1799">
            <v>48.5</v>
          </cell>
          <cell r="J1799">
            <v>0</v>
          </cell>
          <cell r="K1799">
            <v>0</v>
          </cell>
          <cell r="L1799">
            <v>0</v>
          </cell>
          <cell r="Y1799" t="e">
            <v>#VALUE!</v>
          </cell>
          <cell r="Z1799" t="e">
            <v>#VALUE!</v>
          </cell>
        </row>
        <row r="1801">
          <cell r="E1801" t="str">
            <v>MANO DE OBRA</v>
          </cell>
          <cell r="I1801">
            <v>0</v>
          </cell>
          <cell r="L1801">
            <v>0</v>
          </cell>
          <cell r="Z1801">
            <v>0</v>
          </cell>
        </row>
        <row r="1803">
          <cell r="E1803" t="str">
            <v>VARIOS</v>
          </cell>
          <cell r="I1803">
            <v>0</v>
          </cell>
          <cell r="L1803">
            <v>0</v>
          </cell>
          <cell r="Z1803">
            <v>0</v>
          </cell>
        </row>
        <row r="1805">
          <cell r="E1805" t="str">
            <v>SUBTOTAL</v>
          </cell>
          <cell r="I1805">
            <v>2198.5</v>
          </cell>
          <cell r="L1805">
            <v>0</v>
          </cell>
          <cell r="Z1805" t="e">
            <v>#VALUE!</v>
          </cell>
        </row>
        <row r="1806">
          <cell r="E1806" t="str">
            <v>A.I.U</v>
          </cell>
          <cell r="I1806">
            <v>0</v>
          </cell>
          <cell r="L1806">
            <v>0</v>
          </cell>
          <cell r="Z1806">
            <v>0</v>
          </cell>
        </row>
        <row r="1807">
          <cell r="D1807" t="str">
            <v>AIUAADMON</v>
          </cell>
          <cell r="E1807" t="str">
            <v>Admon</v>
          </cell>
          <cell r="F1807">
            <v>0</v>
          </cell>
          <cell r="I1807">
            <v>0</v>
          </cell>
          <cell r="J1807">
            <v>0</v>
          </cell>
          <cell r="L1807">
            <v>0</v>
          </cell>
          <cell r="Z1807">
            <v>0</v>
          </cell>
        </row>
        <row r="1808">
          <cell r="D1808" t="str">
            <v>AIUAIMPRE</v>
          </cell>
          <cell r="E1808" t="str">
            <v>Imprevistos</v>
          </cell>
          <cell r="F1808">
            <v>0</v>
          </cell>
          <cell r="I1808">
            <v>0</v>
          </cell>
          <cell r="J1808">
            <v>0</v>
          </cell>
          <cell r="L1808">
            <v>0</v>
          </cell>
          <cell r="Z1808">
            <v>0</v>
          </cell>
        </row>
        <row r="1809">
          <cell r="D1809" t="str">
            <v>AIUAUTILI</v>
          </cell>
          <cell r="E1809" t="str">
            <v>Utilidad</v>
          </cell>
          <cell r="F1809">
            <v>0</v>
          </cell>
          <cell r="I1809">
            <v>0</v>
          </cell>
          <cell r="J1809">
            <v>0</v>
          </cell>
          <cell r="L1809">
            <v>0</v>
          </cell>
          <cell r="Z1809">
            <v>0</v>
          </cell>
        </row>
        <row r="1810">
          <cell r="D1810" t="str">
            <v>AIUAIVAUTI</v>
          </cell>
          <cell r="E1810" t="str">
            <v>IVA utilidad</v>
          </cell>
          <cell r="F1810">
            <v>0</v>
          </cell>
          <cell r="I1810">
            <v>0</v>
          </cell>
          <cell r="J1810">
            <v>0</v>
          </cell>
          <cell r="L1810">
            <v>0</v>
          </cell>
          <cell r="Z1810">
            <v>0</v>
          </cell>
        </row>
        <row r="1812">
          <cell r="E1812" t="str">
            <v>ITEM</v>
          </cell>
        </row>
        <row r="1813">
          <cell r="D1813" t="str">
            <v>HIH3</v>
          </cell>
          <cell r="E1813" t="str">
            <v>Hierro Figurado Nª 3</v>
          </cell>
          <cell r="G1813" t="str">
            <v>UN.</v>
          </cell>
          <cell r="H1813" t="str">
            <v>Kg</v>
          </cell>
          <cell r="I1813">
            <v>2198.5</v>
          </cell>
          <cell r="K1813">
            <v>0</v>
          </cell>
          <cell r="L1813">
            <v>0</v>
          </cell>
          <cell r="N1813">
            <v>2198.5</v>
          </cell>
          <cell r="O1813">
            <v>0</v>
          </cell>
          <cell r="P1813">
            <v>0</v>
          </cell>
          <cell r="Q1813">
            <v>0</v>
          </cell>
          <cell r="X1813">
            <v>0</v>
          </cell>
          <cell r="Z1813" t="e">
            <v>#VALUE!</v>
          </cell>
          <cell r="AA1813" t="e">
            <v>#VALUE!</v>
          </cell>
          <cell r="AB1813">
            <v>0</v>
          </cell>
          <cell r="AC1813">
            <v>0</v>
          </cell>
        </row>
        <row r="1815">
          <cell r="D1815" t="str">
            <v>CODIGO</v>
          </cell>
          <cell r="E1815" t="str">
            <v>DESCRIPCION</v>
          </cell>
          <cell r="F1815" t="str">
            <v>UN</v>
          </cell>
          <cell r="G1815" t="str">
            <v>CANT</v>
          </cell>
          <cell r="H1815" t="str">
            <v>V/UNIT.</v>
          </cell>
          <cell r="I1815" t="str">
            <v>V/TOTAL</v>
          </cell>
          <cell r="K1815" t="str">
            <v>CANT TOTAL</v>
          </cell>
          <cell r="L1815" t="str">
            <v>Vr TOTAL</v>
          </cell>
          <cell r="Y1815" t="str">
            <v>CANT.</v>
          </cell>
          <cell r="Z1815" t="str">
            <v>V/TOTAL</v>
          </cell>
        </row>
        <row r="1816">
          <cell r="E1816" t="str">
            <v>MATERIALES</v>
          </cell>
          <cell r="I1816">
            <v>2198.5</v>
          </cell>
          <cell r="L1816">
            <v>0</v>
          </cell>
          <cell r="Z1816" t="e">
            <v>#VALUE!</v>
          </cell>
        </row>
        <row r="1817">
          <cell r="D1817" t="str">
            <v>MA01H3</v>
          </cell>
          <cell r="E1817" t="str">
            <v>Acero PDR60 N. 3</v>
          </cell>
          <cell r="F1817" t="str">
            <v>Kg</v>
          </cell>
          <cell r="G1817">
            <v>1</v>
          </cell>
          <cell r="H1817">
            <v>2150</v>
          </cell>
          <cell r="I1817">
            <v>2150</v>
          </cell>
          <cell r="J1817">
            <v>0</v>
          </cell>
          <cell r="K1817">
            <v>0</v>
          </cell>
          <cell r="L1817">
            <v>0</v>
          </cell>
          <cell r="Y1817" t="e">
            <v>#VALUE!</v>
          </cell>
          <cell r="Z1817" t="e">
            <v>#VALUE!</v>
          </cell>
        </row>
        <row r="1818">
          <cell r="D1818" t="str">
            <v>MA01AN18</v>
          </cell>
          <cell r="E1818" t="str">
            <v>Alambre Negro</v>
          </cell>
          <cell r="F1818" t="str">
            <v>Kg</v>
          </cell>
          <cell r="G1818">
            <v>2.5000000000000001E-2</v>
          </cell>
          <cell r="H1818">
            <v>1940</v>
          </cell>
          <cell r="I1818">
            <v>48.5</v>
          </cell>
          <cell r="J1818">
            <v>0</v>
          </cell>
          <cell r="K1818">
            <v>0</v>
          </cell>
          <cell r="L1818">
            <v>0</v>
          </cell>
          <cell r="Y1818" t="e">
            <v>#VALUE!</v>
          </cell>
          <cell r="Z1818" t="e">
            <v>#VALUE!</v>
          </cell>
        </row>
        <row r="1820">
          <cell r="E1820" t="str">
            <v>MANO DE OBRA</v>
          </cell>
          <cell r="I1820">
            <v>0</v>
          </cell>
          <cell r="L1820">
            <v>0</v>
          </cell>
          <cell r="Z1820">
            <v>0</v>
          </cell>
        </row>
        <row r="1822">
          <cell r="E1822" t="str">
            <v>VARIOS</v>
          </cell>
          <cell r="I1822">
            <v>0</v>
          </cell>
          <cell r="L1822">
            <v>0</v>
          </cell>
          <cell r="Z1822">
            <v>0</v>
          </cell>
        </row>
        <row r="1824">
          <cell r="E1824" t="str">
            <v>SUBTOTAL</v>
          </cell>
          <cell r="I1824">
            <v>2198.5</v>
          </cell>
          <cell r="L1824">
            <v>0</v>
          </cell>
          <cell r="Z1824" t="e">
            <v>#VALUE!</v>
          </cell>
        </row>
        <row r="1825">
          <cell r="E1825" t="str">
            <v>A.I.U</v>
          </cell>
          <cell r="I1825">
            <v>0</v>
          </cell>
          <cell r="L1825">
            <v>0</v>
          </cell>
          <cell r="Z1825">
            <v>0</v>
          </cell>
        </row>
        <row r="1826">
          <cell r="D1826" t="str">
            <v>AIUAADMON</v>
          </cell>
          <cell r="E1826" t="str">
            <v>Admon</v>
          </cell>
          <cell r="F1826">
            <v>0</v>
          </cell>
          <cell r="I1826">
            <v>0</v>
          </cell>
          <cell r="J1826">
            <v>0</v>
          </cell>
          <cell r="L1826">
            <v>0</v>
          </cell>
          <cell r="Z1826">
            <v>0</v>
          </cell>
        </row>
        <row r="1827">
          <cell r="D1827" t="str">
            <v>AIUAIMPRE</v>
          </cell>
          <cell r="E1827" t="str">
            <v>Imprevistos</v>
          </cell>
          <cell r="F1827">
            <v>0</v>
          </cell>
          <cell r="I1827">
            <v>0</v>
          </cell>
          <cell r="J1827">
            <v>0</v>
          </cell>
          <cell r="L1827">
            <v>0</v>
          </cell>
          <cell r="Z1827">
            <v>0</v>
          </cell>
        </row>
        <row r="1828">
          <cell r="D1828" t="str">
            <v>AIUAUTILI</v>
          </cell>
          <cell r="E1828" t="str">
            <v>Utilidad</v>
          </cell>
          <cell r="F1828">
            <v>0</v>
          </cell>
          <cell r="I1828">
            <v>0</v>
          </cell>
          <cell r="J1828">
            <v>0</v>
          </cell>
          <cell r="L1828">
            <v>0</v>
          </cell>
          <cell r="Z1828">
            <v>0</v>
          </cell>
        </row>
        <row r="1829">
          <cell r="D1829" t="str">
            <v>AIUAIVAUTI</v>
          </cell>
          <cell r="E1829" t="str">
            <v>IVA utilidad</v>
          </cell>
          <cell r="F1829">
            <v>0</v>
          </cell>
          <cell r="I1829">
            <v>0</v>
          </cell>
          <cell r="J1829">
            <v>0</v>
          </cell>
          <cell r="L1829">
            <v>0</v>
          </cell>
          <cell r="Z1829">
            <v>0</v>
          </cell>
        </row>
        <row r="1831">
          <cell r="E1831" t="str">
            <v>ITEM</v>
          </cell>
        </row>
        <row r="1832">
          <cell r="D1832" t="str">
            <v>HIH4</v>
          </cell>
          <cell r="E1832" t="str">
            <v>Hierro Figurado Nª 4</v>
          </cell>
          <cell r="G1832" t="str">
            <v>UN.</v>
          </cell>
          <cell r="H1832" t="str">
            <v>Kg</v>
          </cell>
          <cell r="I1832">
            <v>2198.5</v>
          </cell>
          <cell r="K1832">
            <v>68964</v>
          </cell>
          <cell r="L1832">
            <v>151617354</v>
          </cell>
          <cell r="N1832">
            <v>2198.5</v>
          </cell>
          <cell r="O1832">
            <v>0</v>
          </cell>
          <cell r="P1832">
            <v>0</v>
          </cell>
          <cell r="Q1832">
            <v>0</v>
          </cell>
          <cell r="X1832">
            <v>151617354</v>
          </cell>
          <cell r="Z1832" t="e">
            <v>#VALUE!</v>
          </cell>
          <cell r="AA1832" t="e">
            <v>#VALUE!</v>
          </cell>
          <cell r="AB1832">
            <v>0</v>
          </cell>
          <cell r="AC1832">
            <v>0</v>
          </cell>
        </row>
        <row r="1834">
          <cell r="D1834" t="str">
            <v>CODIGO</v>
          </cell>
          <cell r="E1834" t="str">
            <v>DESCRIPCION</v>
          </cell>
          <cell r="F1834" t="str">
            <v>UN</v>
          </cell>
          <cell r="G1834" t="str">
            <v>CANT</v>
          </cell>
          <cell r="H1834" t="str">
            <v>V/UNIT.</v>
          </cell>
          <cell r="I1834" t="str">
            <v>V/TOTAL</v>
          </cell>
          <cell r="K1834" t="str">
            <v>CANT TOTAL</v>
          </cell>
          <cell r="L1834" t="str">
            <v>Vr TOTAL</v>
          </cell>
          <cell r="Y1834" t="str">
            <v>CANT.</v>
          </cell>
          <cell r="Z1834" t="str">
            <v>V/TOTAL</v>
          </cell>
        </row>
        <row r="1835">
          <cell r="E1835" t="str">
            <v>MATERIALES</v>
          </cell>
          <cell r="I1835">
            <v>2198.5</v>
          </cell>
          <cell r="L1835">
            <v>151617354</v>
          </cell>
          <cell r="Z1835" t="e">
            <v>#VALUE!</v>
          </cell>
        </row>
        <row r="1836">
          <cell r="D1836" t="str">
            <v>MA01H4</v>
          </cell>
          <cell r="E1836" t="str">
            <v>Acero PDR60 N. 4</v>
          </cell>
          <cell r="F1836" t="str">
            <v>Kg</v>
          </cell>
          <cell r="G1836">
            <v>1</v>
          </cell>
          <cell r="H1836">
            <v>2150</v>
          </cell>
          <cell r="I1836">
            <v>2150</v>
          </cell>
          <cell r="J1836">
            <v>0</v>
          </cell>
          <cell r="K1836">
            <v>68964</v>
          </cell>
          <cell r="L1836">
            <v>148272600</v>
          </cell>
          <cell r="Y1836" t="e">
            <v>#VALUE!</v>
          </cell>
          <cell r="Z1836" t="e">
            <v>#VALUE!</v>
          </cell>
        </row>
        <row r="1837">
          <cell r="D1837" t="str">
            <v>MA01AN18</v>
          </cell>
          <cell r="E1837" t="str">
            <v>Alambre Negro</v>
          </cell>
          <cell r="F1837" t="str">
            <v>Kg</v>
          </cell>
          <cell r="G1837">
            <v>2.5000000000000001E-2</v>
          </cell>
          <cell r="H1837">
            <v>1940</v>
          </cell>
          <cell r="I1837">
            <v>48.5</v>
          </cell>
          <cell r="J1837">
            <v>0</v>
          </cell>
          <cell r="K1837">
            <v>1724.1000000000001</v>
          </cell>
          <cell r="L1837">
            <v>3344754.0000000005</v>
          </cell>
          <cell r="Y1837" t="e">
            <v>#VALUE!</v>
          </cell>
          <cell r="Z1837" t="e">
            <v>#VALUE!</v>
          </cell>
        </row>
        <row r="1839">
          <cell r="E1839" t="str">
            <v>MANO DE OBRA</v>
          </cell>
          <cell r="I1839">
            <v>0</v>
          </cell>
          <cell r="L1839">
            <v>0</v>
          </cell>
          <cell r="Z1839">
            <v>0</v>
          </cell>
        </row>
        <row r="1841">
          <cell r="E1841" t="str">
            <v>VARIOS</v>
          </cell>
          <cell r="I1841">
            <v>0</v>
          </cell>
          <cell r="L1841">
            <v>0</v>
          </cell>
          <cell r="Z1841">
            <v>0</v>
          </cell>
        </row>
        <row r="1843">
          <cell r="E1843" t="str">
            <v>SUBTOTAL</v>
          </cell>
          <cell r="I1843">
            <v>2198.5</v>
          </cell>
          <cell r="L1843">
            <v>151617354</v>
          </cell>
          <cell r="Z1843" t="e">
            <v>#VALUE!</v>
          </cell>
        </row>
        <row r="1844">
          <cell r="E1844" t="str">
            <v>A.I.U</v>
          </cell>
          <cell r="I1844">
            <v>0</v>
          </cell>
          <cell r="L1844">
            <v>0</v>
          </cell>
          <cell r="Z1844">
            <v>0</v>
          </cell>
        </row>
        <row r="1845">
          <cell r="D1845" t="str">
            <v>AIUAADMON</v>
          </cell>
          <cell r="E1845" t="str">
            <v>Admon</v>
          </cell>
          <cell r="F1845">
            <v>0</v>
          </cell>
          <cell r="I1845">
            <v>0</v>
          </cell>
          <cell r="J1845">
            <v>0</v>
          </cell>
          <cell r="L1845">
            <v>0</v>
          </cell>
          <cell r="Z1845">
            <v>0</v>
          </cell>
        </row>
        <row r="1846">
          <cell r="D1846" t="str">
            <v>AIUAIMPRE</v>
          </cell>
          <cell r="E1846" t="str">
            <v>Imprevistos</v>
          </cell>
          <cell r="F1846">
            <v>0</v>
          </cell>
          <cell r="I1846">
            <v>0</v>
          </cell>
          <cell r="J1846">
            <v>0</v>
          </cell>
          <cell r="L1846">
            <v>0</v>
          </cell>
          <cell r="Z1846">
            <v>0</v>
          </cell>
        </row>
        <row r="1847">
          <cell r="D1847" t="str">
            <v>AIUAUTILI</v>
          </cell>
          <cell r="E1847" t="str">
            <v>Utilidad</v>
          </cell>
          <cell r="F1847">
            <v>0</v>
          </cell>
          <cell r="I1847">
            <v>0</v>
          </cell>
          <cell r="J1847">
            <v>0</v>
          </cell>
          <cell r="L1847">
            <v>0</v>
          </cell>
          <cell r="Z1847">
            <v>0</v>
          </cell>
        </row>
        <row r="1848">
          <cell r="D1848" t="str">
            <v>AIUAIVAUTI</v>
          </cell>
          <cell r="E1848" t="str">
            <v>IVA utilidad</v>
          </cell>
          <cell r="F1848">
            <v>0</v>
          </cell>
          <cell r="I1848">
            <v>0</v>
          </cell>
          <cell r="J1848">
            <v>0</v>
          </cell>
          <cell r="L1848">
            <v>0</v>
          </cell>
          <cell r="Z1848">
            <v>0</v>
          </cell>
        </row>
        <row r="1850">
          <cell r="E1850" t="str">
            <v>ITEM</v>
          </cell>
        </row>
        <row r="1851">
          <cell r="D1851" t="str">
            <v>HIH5</v>
          </cell>
          <cell r="E1851" t="str">
            <v>Hierro Figurado Nª 5</v>
          </cell>
          <cell r="G1851" t="str">
            <v>UN.</v>
          </cell>
          <cell r="H1851" t="str">
            <v>Kg</v>
          </cell>
          <cell r="I1851">
            <v>2198.5</v>
          </cell>
          <cell r="K1851">
            <v>0</v>
          </cell>
          <cell r="L1851">
            <v>0</v>
          </cell>
          <cell r="N1851">
            <v>2198.5</v>
          </cell>
          <cell r="O1851">
            <v>0</v>
          </cell>
          <cell r="P1851">
            <v>0</v>
          </cell>
          <cell r="Q1851">
            <v>0</v>
          </cell>
          <cell r="X1851">
            <v>0</v>
          </cell>
          <cell r="Z1851" t="e">
            <v>#VALUE!</v>
          </cell>
          <cell r="AA1851" t="e">
            <v>#VALUE!</v>
          </cell>
          <cell r="AB1851">
            <v>0</v>
          </cell>
          <cell r="AC1851">
            <v>0</v>
          </cell>
        </row>
        <row r="1853">
          <cell r="D1853" t="str">
            <v>CODIGO</v>
          </cell>
          <cell r="E1853" t="str">
            <v>DESCRIPCION</v>
          </cell>
          <cell r="F1853" t="str">
            <v>UN</v>
          </cell>
          <cell r="G1853" t="str">
            <v>CANT</v>
          </cell>
          <cell r="H1853" t="str">
            <v>V/UNIT.</v>
          </cell>
          <cell r="I1853" t="str">
            <v>V/TOTAL</v>
          </cell>
          <cell r="K1853" t="str">
            <v>CANT TOTAL</v>
          </cell>
          <cell r="L1853" t="str">
            <v>Vr TOTAL</v>
          </cell>
          <cell r="Y1853" t="str">
            <v>CANT.</v>
          </cell>
          <cell r="Z1853" t="str">
            <v>V/TOTAL</v>
          </cell>
        </row>
        <row r="1854">
          <cell r="E1854" t="str">
            <v>MATERIALES</v>
          </cell>
          <cell r="I1854">
            <v>2198.5</v>
          </cell>
          <cell r="L1854">
            <v>0</v>
          </cell>
          <cell r="Z1854" t="e">
            <v>#VALUE!</v>
          </cell>
        </row>
        <row r="1855">
          <cell r="D1855" t="str">
            <v>MA01H5</v>
          </cell>
          <cell r="E1855" t="str">
            <v>Acero PDR60 N. 5</v>
          </cell>
          <cell r="F1855" t="str">
            <v>Kg</v>
          </cell>
          <cell r="G1855">
            <v>1</v>
          </cell>
          <cell r="H1855">
            <v>2150</v>
          </cell>
          <cell r="I1855">
            <v>2150</v>
          </cell>
          <cell r="J1855">
            <v>0</v>
          </cell>
          <cell r="K1855">
            <v>0</v>
          </cell>
          <cell r="L1855">
            <v>0</v>
          </cell>
          <cell r="Y1855" t="e">
            <v>#VALUE!</v>
          </cell>
          <cell r="Z1855" t="e">
            <v>#VALUE!</v>
          </cell>
        </row>
        <row r="1856">
          <cell r="D1856" t="str">
            <v>MA01AN18</v>
          </cell>
          <cell r="E1856" t="str">
            <v>Alambre Negro</v>
          </cell>
          <cell r="F1856" t="str">
            <v>Kg</v>
          </cell>
          <cell r="G1856">
            <v>2.5000000000000001E-2</v>
          </cell>
          <cell r="H1856">
            <v>1940</v>
          </cell>
          <cell r="I1856">
            <v>48.5</v>
          </cell>
          <cell r="J1856">
            <v>0</v>
          </cell>
          <cell r="K1856">
            <v>0</v>
          </cell>
          <cell r="L1856">
            <v>0</v>
          </cell>
          <cell r="Y1856" t="e">
            <v>#VALUE!</v>
          </cell>
          <cell r="Z1856" t="e">
            <v>#VALUE!</v>
          </cell>
        </row>
        <row r="1858">
          <cell r="E1858" t="str">
            <v>MANO DE OBRA</v>
          </cell>
          <cell r="I1858">
            <v>0</v>
          </cell>
          <cell r="L1858">
            <v>0</v>
          </cell>
          <cell r="Z1858">
            <v>0</v>
          </cell>
        </row>
        <row r="1860">
          <cell r="E1860" t="str">
            <v>VARIOS</v>
          </cell>
          <cell r="I1860">
            <v>0</v>
          </cell>
          <cell r="L1860">
            <v>0</v>
          </cell>
          <cell r="Z1860">
            <v>0</v>
          </cell>
        </row>
        <row r="1862">
          <cell r="E1862" t="str">
            <v>SUBTOTAL</v>
          </cell>
          <cell r="I1862">
            <v>2198.5</v>
          </cell>
          <cell r="L1862">
            <v>0</v>
          </cell>
          <cell r="Z1862" t="e">
            <v>#VALUE!</v>
          </cell>
        </row>
        <row r="1863">
          <cell r="E1863" t="str">
            <v>A.I.U</v>
          </cell>
          <cell r="I1863">
            <v>0</v>
          </cell>
          <cell r="L1863">
            <v>0</v>
          </cell>
          <cell r="Z1863">
            <v>0</v>
          </cell>
        </row>
        <row r="1864">
          <cell r="D1864" t="str">
            <v>AIUAADMON</v>
          </cell>
          <cell r="E1864" t="str">
            <v>Admon</v>
          </cell>
          <cell r="F1864">
            <v>0</v>
          </cell>
          <cell r="I1864">
            <v>0</v>
          </cell>
          <cell r="J1864">
            <v>0</v>
          </cell>
          <cell r="L1864">
            <v>0</v>
          </cell>
          <cell r="Z1864">
            <v>0</v>
          </cell>
        </row>
        <row r="1865">
          <cell r="D1865" t="str">
            <v>AIUAIMPRE</v>
          </cell>
          <cell r="E1865" t="str">
            <v>Imprevistos</v>
          </cell>
          <cell r="F1865">
            <v>0</v>
          </cell>
          <cell r="I1865">
            <v>0</v>
          </cell>
          <cell r="J1865">
            <v>0</v>
          </cell>
          <cell r="L1865">
            <v>0</v>
          </cell>
          <cell r="Z1865">
            <v>0</v>
          </cell>
        </row>
        <row r="1866">
          <cell r="D1866" t="str">
            <v>AIUAUTILI</v>
          </cell>
          <cell r="E1866" t="str">
            <v>Utilidad</v>
          </cell>
          <cell r="F1866">
            <v>0</v>
          </cell>
          <cell r="I1866">
            <v>0</v>
          </cell>
          <cell r="J1866">
            <v>0</v>
          </cell>
          <cell r="L1866">
            <v>0</v>
          </cell>
          <cell r="Z1866">
            <v>0</v>
          </cell>
        </row>
        <row r="1867">
          <cell r="D1867" t="str">
            <v>AIUAIVAUTI</v>
          </cell>
          <cell r="E1867" t="str">
            <v>IVA utilidad</v>
          </cell>
          <cell r="F1867">
            <v>0</v>
          </cell>
          <cell r="I1867">
            <v>0</v>
          </cell>
          <cell r="J1867">
            <v>0</v>
          </cell>
          <cell r="L1867">
            <v>0</v>
          </cell>
          <cell r="Z1867">
            <v>0</v>
          </cell>
        </row>
        <row r="1869">
          <cell r="E1869" t="str">
            <v>ITEM</v>
          </cell>
        </row>
        <row r="1870">
          <cell r="D1870" t="str">
            <v>HIH6</v>
          </cell>
          <cell r="E1870" t="str">
            <v>Hierro Figurado Nª 6</v>
          </cell>
          <cell r="G1870" t="str">
            <v>UN.</v>
          </cell>
          <cell r="H1870" t="str">
            <v>Kg</v>
          </cell>
          <cell r="I1870">
            <v>2198.5</v>
          </cell>
          <cell r="K1870">
            <v>0</v>
          </cell>
          <cell r="L1870">
            <v>0</v>
          </cell>
          <cell r="N1870">
            <v>2198.5</v>
          </cell>
          <cell r="O1870">
            <v>0</v>
          </cell>
          <cell r="P1870">
            <v>0</v>
          </cell>
          <cell r="Q1870">
            <v>0</v>
          </cell>
          <cell r="X1870">
            <v>0</v>
          </cell>
          <cell r="Z1870" t="e">
            <v>#VALUE!</v>
          </cell>
          <cell r="AA1870" t="e">
            <v>#VALUE!</v>
          </cell>
          <cell r="AB1870">
            <v>0</v>
          </cell>
          <cell r="AC1870">
            <v>0</v>
          </cell>
        </row>
        <row r="1872">
          <cell r="D1872" t="str">
            <v>CODIGO</v>
          </cell>
          <cell r="E1872" t="str">
            <v>DESCRIPCION</v>
          </cell>
          <cell r="F1872" t="str">
            <v>UN</v>
          </cell>
          <cell r="G1872" t="str">
            <v>CANT</v>
          </cell>
          <cell r="H1872" t="str">
            <v>V/UNIT.</v>
          </cell>
          <cell r="I1872" t="str">
            <v>V/TOTAL</v>
          </cell>
          <cell r="K1872" t="str">
            <v>CANT TOTAL</v>
          </cell>
          <cell r="L1872" t="str">
            <v>Vr TOTAL</v>
          </cell>
          <cell r="Y1872" t="str">
            <v>CANT.</v>
          </cell>
          <cell r="Z1872" t="str">
            <v>V/TOTAL</v>
          </cell>
        </row>
        <row r="1873">
          <cell r="E1873" t="str">
            <v>MATERIALES</v>
          </cell>
          <cell r="I1873">
            <v>2198.5</v>
          </cell>
          <cell r="L1873">
            <v>0</v>
          </cell>
          <cell r="Z1873" t="e">
            <v>#VALUE!</v>
          </cell>
        </row>
        <row r="1874">
          <cell r="D1874" t="str">
            <v>MA01H6</v>
          </cell>
          <cell r="E1874" t="str">
            <v>Acero PDR60 N. 6</v>
          </cell>
          <cell r="F1874" t="str">
            <v>Kg</v>
          </cell>
          <cell r="G1874">
            <v>1</v>
          </cell>
          <cell r="H1874">
            <v>2150</v>
          </cell>
          <cell r="I1874">
            <v>2150</v>
          </cell>
          <cell r="J1874">
            <v>0</v>
          </cell>
          <cell r="K1874">
            <v>0</v>
          </cell>
          <cell r="L1874">
            <v>0</v>
          </cell>
          <cell r="Y1874" t="e">
            <v>#VALUE!</v>
          </cell>
          <cell r="Z1874" t="e">
            <v>#VALUE!</v>
          </cell>
        </row>
        <row r="1875">
          <cell r="D1875" t="str">
            <v>MA01AN18</v>
          </cell>
          <cell r="E1875" t="str">
            <v>Alambre Negro</v>
          </cell>
          <cell r="F1875" t="str">
            <v>Kg</v>
          </cell>
          <cell r="G1875">
            <v>2.5000000000000001E-2</v>
          </cell>
          <cell r="H1875">
            <v>1940</v>
          </cell>
          <cell r="I1875">
            <v>48.5</v>
          </cell>
          <cell r="J1875">
            <v>0</v>
          </cell>
          <cell r="K1875">
            <v>0</v>
          </cell>
          <cell r="L1875">
            <v>0</v>
          </cell>
          <cell r="Y1875" t="e">
            <v>#VALUE!</v>
          </cell>
          <cell r="Z1875" t="e">
            <v>#VALUE!</v>
          </cell>
        </row>
        <row r="1877">
          <cell r="E1877" t="str">
            <v>MANO DE OBRA</v>
          </cell>
          <cell r="I1877">
            <v>0</v>
          </cell>
          <cell r="L1877">
            <v>0</v>
          </cell>
          <cell r="Z1877">
            <v>0</v>
          </cell>
        </row>
        <row r="1879">
          <cell r="E1879" t="str">
            <v>VARIOS</v>
          </cell>
          <cell r="I1879">
            <v>0</v>
          </cell>
          <cell r="L1879">
            <v>0</v>
          </cell>
          <cell r="Z1879">
            <v>0</v>
          </cell>
        </row>
        <row r="1881">
          <cell r="E1881" t="str">
            <v>SUBTOTAL</v>
          </cell>
          <cell r="I1881">
            <v>2198.5</v>
          </cell>
          <cell r="L1881">
            <v>0</v>
          </cell>
          <cell r="Z1881" t="e">
            <v>#VALUE!</v>
          </cell>
        </row>
        <row r="1882">
          <cell r="E1882" t="str">
            <v>A.I.U</v>
          </cell>
          <cell r="I1882">
            <v>0</v>
          </cell>
          <cell r="L1882">
            <v>0</v>
          </cell>
          <cell r="Z1882">
            <v>0</v>
          </cell>
        </row>
        <row r="1883">
          <cell r="D1883" t="str">
            <v>AIUAADMON</v>
          </cell>
          <cell r="E1883" t="str">
            <v>Admon</v>
          </cell>
          <cell r="F1883">
            <v>0</v>
          </cell>
          <cell r="I1883">
            <v>0</v>
          </cell>
          <cell r="J1883">
            <v>0</v>
          </cell>
          <cell r="L1883">
            <v>0</v>
          </cell>
          <cell r="Z1883">
            <v>0</v>
          </cell>
        </row>
        <row r="1884">
          <cell r="D1884" t="str">
            <v>AIUAIMPRE</v>
          </cell>
          <cell r="E1884" t="str">
            <v>Imprevistos</v>
          </cell>
          <cell r="F1884">
            <v>0</v>
          </cell>
          <cell r="I1884">
            <v>0</v>
          </cell>
          <cell r="J1884">
            <v>0</v>
          </cell>
          <cell r="L1884">
            <v>0</v>
          </cell>
          <cell r="Z1884">
            <v>0</v>
          </cell>
        </row>
        <row r="1885">
          <cell r="D1885" t="str">
            <v>AIUAUTILI</v>
          </cell>
          <cell r="E1885" t="str">
            <v>Utilidad</v>
          </cell>
          <cell r="F1885">
            <v>0</v>
          </cell>
          <cell r="I1885">
            <v>0</v>
          </cell>
          <cell r="J1885">
            <v>0</v>
          </cell>
          <cell r="L1885">
            <v>0</v>
          </cell>
          <cell r="Z1885">
            <v>0</v>
          </cell>
        </row>
        <row r="1886">
          <cell r="D1886" t="str">
            <v>AIUAIVAUTI</v>
          </cell>
          <cell r="E1886" t="str">
            <v>IVA utilidad</v>
          </cell>
          <cell r="F1886">
            <v>0</v>
          </cell>
          <cell r="I1886">
            <v>0</v>
          </cell>
          <cell r="J1886">
            <v>0</v>
          </cell>
          <cell r="L1886">
            <v>0</v>
          </cell>
          <cell r="Z1886">
            <v>0</v>
          </cell>
        </row>
        <row r="1888">
          <cell r="E1888" t="str">
            <v>ITEM</v>
          </cell>
        </row>
        <row r="1889">
          <cell r="D1889" t="str">
            <v>HIH7</v>
          </cell>
          <cell r="E1889" t="str">
            <v>Hierro Figurado Nª 7</v>
          </cell>
          <cell r="G1889" t="str">
            <v>UN.</v>
          </cell>
          <cell r="H1889" t="str">
            <v>Kg</v>
          </cell>
          <cell r="I1889">
            <v>2198.5</v>
          </cell>
          <cell r="K1889">
            <v>0</v>
          </cell>
          <cell r="L1889">
            <v>0</v>
          </cell>
          <cell r="N1889">
            <v>2198.5</v>
          </cell>
          <cell r="O1889">
            <v>0</v>
          </cell>
          <cell r="P1889">
            <v>0</v>
          </cell>
          <cell r="Q1889">
            <v>0</v>
          </cell>
          <cell r="X1889">
            <v>0</v>
          </cell>
          <cell r="Z1889" t="e">
            <v>#VALUE!</v>
          </cell>
          <cell r="AA1889" t="e">
            <v>#VALUE!</v>
          </cell>
          <cell r="AB1889">
            <v>0</v>
          </cell>
          <cell r="AC1889">
            <v>0</v>
          </cell>
        </row>
        <row r="1891">
          <cell r="D1891" t="str">
            <v>CODIGO</v>
          </cell>
          <cell r="E1891" t="str">
            <v>DESCRIPCION</v>
          </cell>
          <cell r="F1891" t="str">
            <v>UN</v>
          </cell>
          <cell r="G1891" t="str">
            <v>CANT</v>
          </cell>
          <cell r="H1891" t="str">
            <v>V/UNIT.</v>
          </cell>
          <cell r="I1891" t="str">
            <v>V/TOTAL</v>
          </cell>
          <cell r="K1891" t="str">
            <v>CANT TOTAL</v>
          </cell>
          <cell r="L1891" t="str">
            <v>Vr TOTAL</v>
          </cell>
          <cell r="Y1891" t="str">
            <v>CANT.</v>
          </cell>
          <cell r="Z1891" t="str">
            <v>V/TOTAL</v>
          </cell>
        </row>
        <row r="1892">
          <cell r="E1892" t="str">
            <v>MATERIALES</v>
          </cell>
          <cell r="I1892">
            <v>2198.5</v>
          </cell>
          <cell r="L1892">
            <v>0</v>
          </cell>
          <cell r="Z1892" t="e">
            <v>#VALUE!</v>
          </cell>
        </row>
        <row r="1893">
          <cell r="D1893" t="str">
            <v>MA01H7</v>
          </cell>
          <cell r="E1893" t="str">
            <v>Acero PDR60 N. 7</v>
          </cell>
          <cell r="F1893" t="str">
            <v>Kg</v>
          </cell>
          <cell r="G1893">
            <v>1</v>
          </cell>
          <cell r="H1893">
            <v>2150</v>
          </cell>
          <cell r="I1893">
            <v>2150</v>
          </cell>
          <cell r="J1893">
            <v>0</v>
          </cell>
          <cell r="K1893">
            <v>0</v>
          </cell>
          <cell r="L1893">
            <v>0</v>
          </cell>
          <cell r="Y1893" t="e">
            <v>#VALUE!</v>
          </cell>
          <cell r="Z1893" t="e">
            <v>#VALUE!</v>
          </cell>
        </row>
        <row r="1894">
          <cell r="D1894" t="str">
            <v>MA01AN18</v>
          </cell>
          <cell r="E1894" t="str">
            <v>Alambre Negro</v>
          </cell>
          <cell r="F1894" t="str">
            <v>Kg</v>
          </cell>
          <cell r="G1894">
            <v>2.5000000000000001E-2</v>
          </cell>
          <cell r="H1894">
            <v>1940</v>
          </cell>
          <cell r="I1894">
            <v>48.5</v>
          </cell>
          <cell r="J1894">
            <v>0</v>
          </cell>
          <cell r="K1894">
            <v>0</v>
          </cell>
          <cell r="L1894">
            <v>0</v>
          </cell>
          <cell r="Y1894" t="e">
            <v>#VALUE!</v>
          </cell>
          <cell r="Z1894" t="e">
            <v>#VALUE!</v>
          </cell>
        </row>
        <row r="1896">
          <cell r="E1896" t="str">
            <v>MANO DE OBRA</v>
          </cell>
          <cell r="I1896">
            <v>0</v>
          </cell>
          <cell r="L1896">
            <v>0</v>
          </cell>
          <cell r="Z1896">
            <v>0</v>
          </cell>
        </row>
        <row r="1898">
          <cell r="E1898" t="str">
            <v>VARIOS</v>
          </cell>
          <cell r="I1898">
            <v>0</v>
          </cell>
          <cell r="L1898">
            <v>0</v>
          </cell>
          <cell r="Z1898">
            <v>0</v>
          </cell>
        </row>
        <row r="1900">
          <cell r="E1900" t="str">
            <v>SUBTOTAL</v>
          </cell>
          <cell r="I1900">
            <v>2198.5</v>
          </cell>
          <cell r="L1900">
            <v>0</v>
          </cell>
          <cell r="Z1900" t="e">
            <v>#VALUE!</v>
          </cell>
        </row>
        <row r="1901">
          <cell r="E1901" t="str">
            <v>A.I.U</v>
          </cell>
          <cell r="I1901">
            <v>0</v>
          </cell>
          <cell r="L1901">
            <v>0</v>
          </cell>
          <cell r="Z1901">
            <v>0</v>
          </cell>
        </row>
        <row r="1902">
          <cell r="D1902" t="str">
            <v>AIUAADMON</v>
          </cell>
          <cell r="E1902" t="str">
            <v>Admon</v>
          </cell>
          <cell r="F1902">
            <v>0</v>
          </cell>
          <cell r="I1902">
            <v>0</v>
          </cell>
          <cell r="J1902">
            <v>0</v>
          </cell>
          <cell r="L1902">
            <v>0</v>
          </cell>
          <cell r="Z1902">
            <v>0</v>
          </cell>
        </row>
        <row r="1903">
          <cell r="D1903" t="str">
            <v>AIUAIMPRE</v>
          </cell>
          <cell r="E1903" t="str">
            <v>Imprevistos</v>
          </cell>
          <cell r="F1903">
            <v>0</v>
          </cell>
          <cell r="I1903">
            <v>0</v>
          </cell>
          <cell r="J1903">
            <v>0</v>
          </cell>
          <cell r="L1903">
            <v>0</v>
          </cell>
          <cell r="Z1903">
            <v>0</v>
          </cell>
        </row>
        <row r="1904">
          <cell r="D1904" t="str">
            <v>AIUAUTILI</v>
          </cell>
          <cell r="E1904" t="str">
            <v>Utilidad</v>
          </cell>
          <cell r="F1904">
            <v>0</v>
          </cell>
          <cell r="I1904">
            <v>0</v>
          </cell>
          <cell r="J1904">
            <v>0</v>
          </cell>
          <cell r="L1904">
            <v>0</v>
          </cell>
          <cell r="Z1904">
            <v>0</v>
          </cell>
        </row>
        <row r="1905">
          <cell r="D1905" t="str">
            <v>AIUAIVAUTI</v>
          </cell>
          <cell r="E1905" t="str">
            <v>IVA utilidad</v>
          </cell>
          <cell r="F1905">
            <v>0</v>
          </cell>
          <cell r="I1905">
            <v>0</v>
          </cell>
          <cell r="J1905">
            <v>0</v>
          </cell>
          <cell r="L1905">
            <v>0</v>
          </cell>
          <cell r="Z1905">
            <v>0</v>
          </cell>
        </row>
        <row r="1907">
          <cell r="E1907" t="str">
            <v>ITEM</v>
          </cell>
        </row>
        <row r="1908">
          <cell r="D1908" t="str">
            <v>HIH8</v>
          </cell>
          <cell r="E1908" t="str">
            <v>Hierro Figurado Nª 8</v>
          </cell>
          <cell r="G1908" t="str">
            <v>UN.</v>
          </cell>
          <cell r="H1908" t="str">
            <v>Kg</v>
          </cell>
          <cell r="I1908">
            <v>2198.5</v>
          </cell>
          <cell r="K1908">
            <v>0</v>
          </cell>
          <cell r="L1908">
            <v>0</v>
          </cell>
          <cell r="N1908">
            <v>2198.5</v>
          </cell>
          <cell r="O1908">
            <v>0</v>
          </cell>
          <cell r="P1908">
            <v>0</v>
          </cell>
          <cell r="Q1908">
            <v>0</v>
          </cell>
          <cell r="X1908">
            <v>0</v>
          </cell>
          <cell r="Z1908" t="e">
            <v>#VALUE!</v>
          </cell>
          <cell r="AA1908" t="e">
            <v>#VALUE!</v>
          </cell>
          <cell r="AB1908">
            <v>0</v>
          </cell>
          <cell r="AC1908">
            <v>0</v>
          </cell>
        </row>
        <row r="1910">
          <cell r="D1910" t="str">
            <v>CODIGO</v>
          </cell>
          <cell r="E1910" t="str">
            <v>DESCRIPCION</v>
          </cell>
          <cell r="F1910" t="str">
            <v>UN</v>
          </cell>
          <cell r="G1910" t="str">
            <v>CANT</v>
          </cell>
          <cell r="H1910" t="str">
            <v>V/UNIT.</v>
          </cell>
          <cell r="I1910" t="str">
            <v>V/TOTAL</v>
          </cell>
          <cell r="K1910" t="str">
            <v>CANT TOTAL</v>
          </cell>
          <cell r="L1910" t="str">
            <v>Vr TOTAL</v>
          </cell>
          <cell r="Y1910" t="str">
            <v>CANT.</v>
          </cell>
          <cell r="Z1910" t="str">
            <v>V/TOTAL</v>
          </cell>
        </row>
        <row r="1911">
          <cell r="E1911" t="str">
            <v>MATERIALES</v>
          </cell>
          <cell r="I1911">
            <v>2198.5</v>
          </cell>
          <cell r="L1911">
            <v>0</v>
          </cell>
          <cell r="Z1911" t="e">
            <v>#VALUE!</v>
          </cell>
        </row>
        <row r="1912">
          <cell r="D1912" t="str">
            <v>MA01H8</v>
          </cell>
          <cell r="E1912" t="str">
            <v>Acero PDR60 N. 8</v>
          </cell>
          <cell r="F1912" t="str">
            <v>Kg</v>
          </cell>
          <cell r="G1912">
            <v>1</v>
          </cell>
          <cell r="H1912">
            <v>2150</v>
          </cell>
          <cell r="I1912">
            <v>2150</v>
          </cell>
          <cell r="J1912">
            <v>0</v>
          </cell>
          <cell r="K1912">
            <v>0</v>
          </cell>
          <cell r="L1912">
            <v>0</v>
          </cell>
          <cell r="Y1912" t="e">
            <v>#VALUE!</v>
          </cell>
          <cell r="Z1912" t="e">
            <v>#VALUE!</v>
          </cell>
        </row>
        <row r="1913">
          <cell r="D1913" t="str">
            <v>MA01AN18</v>
          </cell>
          <cell r="E1913" t="str">
            <v>Alambre Negro</v>
          </cell>
          <cell r="F1913" t="str">
            <v>Kg</v>
          </cell>
          <cell r="G1913">
            <v>2.5000000000000001E-2</v>
          </cell>
          <cell r="H1913">
            <v>1940</v>
          </cell>
          <cell r="I1913">
            <v>48.5</v>
          </cell>
          <cell r="J1913">
            <v>0</v>
          </cell>
          <cell r="K1913">
            <v>0</v>
          </cell>
          <cell r="L1913">
            <v>0</v>
          </cell>
          <cell r="Y1913" t="e">
            <v>#VALUE!</v>
          </cell>
          <cell r="Z1913" t="e">
            <v>#VALUE!</v>
          </cell>
        </row>
        <row r="1915">
          <cell r="E1915" t="str">
            <v>MANO DE OBRA</v>
          </cell>
          <cell r="I1915">
            <v>0</v>
          </cell>
          <cell r="L1915">
            <v>0</v>
          </cell>
          <cell r="Z1915">
            <v>0</v>
          </cell>
        </row>
        <row r="1917">
          <cell r="E1917" t="str">
            <v>VARIOS</v>
          </cell>
          <cell r="I1917">
            <v>0</v>
          </cell>
          <cell r="L1917">
            <v>0</v>
          </cell>
          <cell r="Z1917">
            <v>0</v>
          </cell>
        </row>
        <row r="1919">
          <cell r="E1919" t="str">
            <v>SUBTOTAL</v>
          </cell>
          <cell r="I1919">
            <v>2198.5</v>
          </cell>
          <cell r="L1919">
            <v>0</v>
          </cell>
          <cell r="Z1919" t="e">
            <v>#VALUE!</v>
          </cell>
        </row>
        <row r="1920">
          <cell r="E1920" t="str">
            <v>A.I.U</v>
          </cell>
          <cell r="I1920">
            <v>0</v>
          </cell>
          <cell r="L1920">
            <v>0</v>
          </cell>
          <cell r="Z1920">
            <v>0</v>
          </cell>
        </row>
        <row r="1921">
          <cell r="D1921" t="str">
            <v>AIUAADMON</v>
          </cell>
          <cell r="E1921" t="str">
            <v>Admon</v>
          </cell>
          <cell r="F1921">
            <v>0</v>
          </cell>
          <cell r="I1921">
            <v>0</v>
          </cell>
          <cell r="J1921">
            <v>0</v>
          </cell>
          <cell r="L1921">
            <v>0</v>
          </cell>
          <cell r="Z1921">
            <v>0</v>
          </cell>
        </row>
        <row r="1922">
          <cell r="D1922" t="str">
            <v>AIUAIMPRE</v>
          </cell>
          <cell r="E1922" t="str">
            <v>Imprevistos</v>
          </cell>
          <cell r="F1922">
            <v>0</v>
          </cell>
          <cell r="I1922">
            <v>0</v>
          </cell>
          <cell r="J1922">
            <v>0</v>
          </cell>
          <cell r="L1922">
            <v>0</v>
          </cell>
          <cell r="Z1922">
            <v>0</v>
          </cell>
        </row>
        <row r="1923">
          <cell r="D1923" t="str">
            <v>AIUAUTILI</v>
          </cell>
          <cell r="E1923" t="str">
            <v>Utilidad</v>
          </cell>
          <cell r="F1923">
            <v>0</v>
          </cell>
          <cell r="I1923">
            <v>0</v>
          </cell>
          <cell r="J1923">
            <v>0</v>
          </cell>
          <cell r="L1923">
            <v>0</v>
          </cell>
          <cell r="Z1923">
            <v>0</v>
          </cell>
        </row>
        <row r="1924">
          <cell r="D1924" t="str">
            <v>AIUAIVAUTI</v>
          </cell>
          <cell r="E1924" t="str">
            <v>IVA utilidad</v>
          </cell>
          <cell r="F1924">
            <v>0</v>
          </cell>
          <cell r="I1924">
            <v>0</v>
          </cell>
          <cell r="J1924">
            <v>0</v>
          </cell>
          <cell r="L1924">
            <v>0</v>
          </cell>
          <cell r="Z1924">
            <v>0</v>
          </cell>
        </row>
        <row r="1926">
          <cell r="E1926" t="str">
            <v>ITEM</v>
          </cell>
        </row>
        <row r="1927">
          <cell r="D1927" t="str">
            <v>HIA2</v>
          </cell>
          <cell r="E1927" t="str">
            <v>Acero A-37 Nª 2 Chipa</v>
          </cell>
          <cell r="G1927" t="str">
            <v>UN.</v>
          </cell>
          <cell r="H1927" t="str">
            <v>Kg</v>
          </cell>
          <cell r="I1927">
            <v>1404</v>
          </cell>
          <cell r="K1927">
            <v>0</v>
          </cell>
          <cell r="L1927">
            <v>0</v>
          </cell>
          <cell r="N1927">
            <v>1404</v>
          </cell>
          <cell r="O1927">
            <v>0</v>
          </cell>
          <cell r="P1927">
            <v>0</v>
          </cell>
          <cell r="Q1927">
            <v>0</v>
          </cell>
          <cell r="X1927">
            <v>0</v>
          </cell>
          <cell r="Z1927" t="e">
            <v>#VALUE!</v>
          </cell>
          <cell r="AA1927" t="e">
            <v>#VALUE!</v>
          </cell>
          <cell r="AB1927">
            <v>0</v>
          </cell>
          <cell r="AC1927">
            <v>0</v>
          </cell>
        </row>
        <row r="1928">
          <cell r="I1928">
            <v>28080</v>
          </cell>
        </row>
        <row r="1929">
          <cell r="D1929" t="str">
            <v>CODIGO</v>
          </cell>
          <cell r="E1929" t="str">
            <v>DESCRIPCION</v>
          </cell>
          <cell r="F1929" t="str">
            <v>UN</v>
          </cell>
          <cell r="G1929" t="str">
            <v>CANT</v>
          </cell>
          <cell r="H1929" t="str">
            <v>V/UNIT.</v>
          </cell>
          <cell r="I1929" t="str">
            <v>V/TOTAL</v>
          </cell>
          <cell r="K1929" t="str">
            <v>CANT TOTAL</v>
          </cell>
          <cell r="L1929" t="str">
            <v>Vr TOTAL</v>
          </cell>
          <cell r="Y1929" t="str">
            <v>CANT.</v>
          </cell>
          <cell r="Z1929" t="str">
            <v>V/TOTAL</v>
          </cell>
        </row>
        <row r="1930">
          <cell r="E1930" t="str">
            <v>MATERIALES</v>
          </cell>
          <cell r="I1930">
            <v>1404</v>
          </cell>
          <cell r="L1930">
            <v>0</v>
          </cell>
          <cell r="Z1930" t="e">
            <v>#VALUE!</v>
          </cell>
        </row>
        <row r="1931">
          <cell r="D1931" t="str">
            <v>MA01A2</v>
          </cell>
          <cell r="E1931" t="str">
            <v>Acero A-2</v>
          </cell>
          <cell r="F1931" t="str">
            <v>Kg</v>
          </cell>
          <cell r="G1931">
            <v>1</v>
          </cell>
          <cell r="H1931">
            <v>1404</v>
          </cell>
          <cell r="I1931">
            <v>1404</v>
          </cell>
          <cell r="J1931">
            <v>0</v>
          </cell>
          <cell r="K1931">
            <v>0</v>
          </cell>
          <cell r="L1931">
            <v>0</v>
          </cell>
          <cell r="Y1931" t="e">
            <v>#VALUE!</v>
          </cell>
          <cell r="Z1931" t="e">
            <v>#VALUE!</v>
          </cell>
        </row>
        <row r="1934">
          <cell r="E1934" t="str">
            <v>MANO DE OBRA</v>
          </cell>
          <cell r="I1934">
            <v>0</v>
          </cell>
          <cell r="L1934">
            <v>0</v>
          </cell>
          <cell r="Z1934">
            <v>0</v>
          </cell>
        </row>
        <row r="1936">
          <cell r="E1936" t="str">
            <v>VARIOS</v>
          </cell>
          <cell r="I1936">
            <v>0</v>
          </cell>
          <cell r="L1936">
            <v>0</v>
          </cell>
          <cell r="Z1936">
            <v>0</v>
          </cell>
        </row>
        <row r="1938">
          <cell r="E1938" t="str">
            <v>SUBTOTAL</v>
          </cell>
          <cell r="I1938">
            <v>1404</v>
          </cell>
          <cell r="L1938">
            <v>0</v>
          </cell>
          <cell r="Z1938" t="e">
            <v>#VALUE!</v>
          </cell>
        </row>
        <row r="1939">
          <cell r="E1939" t="str">
            <v>A.I.U</v>
          </cell>
          <cell r="I1939">
            <v>0</v>
          </cell>
          <cell r="L1939">
            <v>0</v>
          </cell>
          <cell r="Z1939">
            <v>0</v>
          </cell>
        </row>
        <row r="1940">
          <cell r="D1940" t="str">
            <v>AIUAADMON</v>
          </cell>
          <cell r="E1940" t="str">
            <v>Admon</v>
          </cell>
          <cell r="F1940">
            <v>0</v>
          </cell>
          <cell r="I1940">
            <v>0</v>
          </cell>
          <cell r="J1940">
            <v>0</v>
          </cell>
          <cell r="L1940">
            <v>0</v>
          </cell>
          <cell r="Z1940">
            <v>0</v>
          </cell>
        </row>
        <row r="1941">
          <cell r="D1941" t="str">
            <v>AIUAIMPRE</v>
          </cell>
          <cell r="E1941" t="str">
            <v>Imprevistos</v>
          </cell>
          <cell r="F1941">
            <v>0</v>
          </cell>
          <cell r="I1941">
            <v>0</v>
          </cell>
          <cell r="J1941">
            <v>0</v>
          </cell>
          <cell r="L1941">
            <v>0</v>
          </cell>
          <cell r="Z1941">
            <v>0</v>
          </cell>
        </row>
        <row r="1942">
          <cell r="D1942" t="str">
            <v>AIUAUTILI</v>
          </cell>
          <cell r="E1942" t="str">
            <v>Utilidad</v>
          </cell>
          <cell r="F1942">
            <v>0</v>
          </cell>
          <cell r="I1942">
            <v>0</v>
          </cell>
          <cell r="J1942">
            <v>0</v>
          </cell>
          <cell r="L1942">
            <v>0</v>
          </cell>
          <cell r="Z1942">
            <v>0</v>
          </cell>
        </row>
        <row r="1943">
          <cell r="D1943" t="str">
            <v>AIUAIVAUTI</v>
          </cell>
          <cell r="E1943" t="str">
            <v>IVA utilidad</v>
          </cell>
          <cell r="F1943">
            <v>0</v>
          </cell>
          <cell r="I1943">
            <v>0</v>
          </cell>
          <cell r="J1943">
            <v>0</v>
          </cell>
          <cell r="L1943">
            <v>0</v>
          </cell>
          <cell r="Z1943">
            <v>0</v>
          </cell>
        </row>
        <row r="1945">
          <cell r="E1945" t="str">
            <v>ITEM</v>
          </cell>
        </row>
        <row r="1946">
          <cell r="D1946" t="str">
            <v>HIA3</v>
          </cell>
          <cell r="E1946" t="str">
            <v>Acero A-37 Nª 3 Chipa</v>
          </cell>
          <cell r="G1946" t="str">
            <v>UN.</v>
          </cell>
          <cell r="H1946" t="str">
            <v>Kg</v>
          </cell>
          <cell r="I1946">
            <v>1404</v>
          </cell>
          <cell r="K1946">
            <v>0</v>
          </cell>
          <cell r="L1946">
            <v>0</v>
          </cell>
          <cell r="N1946">
            <v>1404</v>
          </cell>
          <cell r="O1946">
            <v>0</v>
          </cell>
          <cell r="P1946">
            <v>0</v>
          </cell>
          <cell r="Q1946">
            <v>0</v>
          </cell>
          <cell r="X1946">
            <v>0</v>
          </cell>
          <cell r="Y1946" t="str">
            <v>Kg</v>
          </cell>
          <cell r="Z1946" t="e">
            <v>#VALUE!</v>
          </cell>
          <cell r="AA1946" t="e">
            <v>#VALUE!</v>
          </cell>
          <cell r="AB1946">
            <v>0</v>
          </cell>
          <cell r="AC1946">
            <v>0</v>
          </cell>
        </row>
        <row r="1948">
          <cell r="D1948" t="str">
            <v>CODIGO</v>
          </cell>
          <cell r="E1948" t="str">
            <v>DESCRIPCION</v>
          </cell>
          <cell r="F1948" t="str">
            <v>UN</v>
          </cell>
          <cell r="G1948" t="str">
            <v>CANT</v>
          </cell>
          <cell r="H1948" t="str">
            <v>V/UNIT.</v>
          </cell>
          <cell r="I1948" t="str">
            <v>V/TOTAL</v>
          </cell>
          <cell r="K1948" t="str">
            <v>CANT TOTAL</v>
          </cell>
          <cell r="L1948" t="str">
            <v>Vr TOTAL</v>
          </cell>
          <cell r="Y1948" t="str">
            <v>CANT.</v>
          </cell>
          <cell r="Z1948" t="str">
            <v>V/TOTAL</v>
          </cell>
        </row>
        <row r="1949">
          <cell r="E1949" t="str">
            <v>MATERIALES</v>
          </cell>
          <cell r="I1949">
            <v>1404</v>
          </cell>
          <cell r="L1949">
            <v>0</v>
          </cell>
          <cell r="Z1949" t="e">
            <v>#VALUE!</v>
          </cell>
        </row>
        <row r="1950">
          <cell r="D1950" t="str">
            <v>MA01A3</v>
          </cell>
          <cell r="E1950" t="str">
            <v>Acero A-3</v>
          </cell>
          <cell r="F1950" t="str">
            <v>Kg</v>
          </cell>
          <cell r="G1950">
            <v>1</v>
          </cell>
          <cell r="H1950">
            <v>1404</v>
          </cell>
          <cell r="I1950">
            <v>1404</v>
          </cell>
          <cell r="J1950">
            <v>0</v>
          </cell>
          <cell r="K1950">
            <v>0</v>
          </cell>
          <cell r="L1950">
            <v>0</v>
          </cell>
          <cell r="Y1950" t="e">
            <v>#VALUE!</v>
          </cell>
          <cell r="Z1950" t="e">
            <v>#VALUE!</v>
          </cell>
        </row>
        <row r="1953">
          <cell r="E1953" t="str">
            <v>MANO DE OBRA</v>
          </cell>
          <cell r="I1953">
            <v>0</v>
          </cell>
          <cell r="L1953">
            <v>0</v>
          </cell>
          <cell r="Z1953">
            <v>0</v>
          </cell>
        </row>
        <row r="1955">
          <cell r="E1955" t="str">
            <v>VARIOS</v>
          </cell>
          <cell r="I1955">
            <v>0</v>
          </cell>
          <cell r="L1955">
            <v>0</v>
          </cell>
          <cell r="Z1955">
            <v>0</v>
          </cell>
        </row>
        <row r="1957">
          <cell r="E1957" t="str">
            <v>SUBTOTAL</v>
          </cell>
          <cell r="I1957">
            <v>1404</v>
          </cell>
          <cell r="L1957">
            <v>0</v>
          </cell>
          <cell r="Z1957" t="e">
            <v>#VALUE!</v>
          </cell>
        </row>
        <row r="1958">
          <cell r="E1958" t="str">
            <v>A.I.U</v>
          </cell>
          <cell r="I1958">
            <v>0</v>
          </cell>
          <cell r="L1958">
            <v>0</v>
          </cell>
          <cell r="Z1958">
            <v>0</v>
          </cell>
        </row>
        <row r="1959">
          <cell r="D1959" t="str">
            <v>AIUAADMON</v>
          </cell>
          <cell r="E1959" t="str">
            <v>Admon</v>
          </cell>
          <cell r="F1959">
            <v>0</v>
          </cell>
          <cell r="I1959">
            <v>0</v>
          </cell>
          <cell r="J1959">
            <v>0</v>
          </cell>
          <cell r="L1959">
            <v>0</v>
          </cell>
          <cell r="Z1959">
            <v>0</v>
          </cell>
        </row>
        <row r="1960">
          <cell r="D1960" t="str">
            <v>AIUAIMPRE</v>
          </cell>
          <cell r="E1960" t="str">
            <v>Imprevistos</v>
          </cell>
          <cell r="F1960">
            <v>0</v>
          </cell>
          <cell r="I1960">
            <v>0</v>
          </cell>
          <cell r="J1960">
            <v>0</v>
          </cell>
          <cell r="L1960">
            <v>0</v>
          </cell>
          <cell r="Z1960">
            <v>0</v>
          </cell>
        </row>
        <row r="1961">
          <cell r="D1961" t="str">
            <v>AIUAUTILI</v>
          </cell>
          <cell r="E1961" t="str">
            <v>Utilidad</v>
          </cell>
          <cell r="F1961">
            <v>0</v>
          </cell>
          <cell r="I1961">
            <v>0</v>
          </cell>
          <cell r="J1961">
            <v>0</v>
          </cell>
          <cell r="L1961">
            <v>0</v>
          </cell>
          <cell r="Z1961">
            <v>0</v>
          </cell>
        </row>
        <row r="1962">
          <cell r="D1962" t="str">
            <v>AIUAIVAUTI</v>
          </cell>
          <cell r="E1962" t="str">
            <v>IVA utilidad</v>
          </cell>
          <cell r="F1962">
            <v>0</v>
          </cell>
          <cell r="I1962">
            <v>0</v>
          </cell>
          <cell r="J1962">
            <v>0</v>
          </cell>
          <cell r="L1962">
            <v>0</v>
          </cell>
          <cell r="Z1962">
            <v>0</v>
          </cell>
        </row>
        <row r="1964">
          <cell r="E1964" t="str">
            <v>ITEM</v>
          </cell>
        </row>
        <row r="1965">
          <cell r="D1965" t="str">
            <v>COIMPA14</v>
          </cell>
          <cell r="E1965" t="str">
            <v xml:space="preserve">Instalacion Comcreto Baja Resistencia 7-17,5 Mpa </v>
          </cell>
          <cell r="G1965" t="str">
            <v>UN.</v>
          </cell>
          <cell r="H1965" t="str">
            <v>M3</v>
          </cell>
          <cell r="I1965">
            <v>261150</v>
          </cell>
          <cell r="K1965">
            <v>2</v>
          </cell>
          <cell r="L1965">
            <v>522300</v>
          </cell>
          <cell r="N1965">
            <v>0</v>
          </cell>
          <cell r="O1965">
            <v>250000</v>
          </cell>
          <cell r="P1965">
            <v>11150</v>
          </cell>
          <cell r="Q1965">
            <v>0</v>
          </cell>
          <cell r="X1965">
            <v>522300</v>
          </cell>
          <cell r="Y1965" t="str">
            <v>M3</v>
          </cell>
          <cell r="Z1965" t="e">
            <v>#N/A</v>
          </cell>
          <cell r="AA1965">
            <v>0</v>
          </cell>
          <cell r="AB1965" t="e">
            <v>#N/A</v>
          </cell>
          <cell r="AC1965" t="e">
            <v>#N/A</v>
          </cell>
        </row>
        <row r="1967">
          <cell r="D1967" t="str">
            <v>CODIGO</v>
          </cell>
          <cell r="E1967" t="str">
            <v>DESCRIPCION</v>
          </cell>
          <cell r="F1967" t="str">
            <v>UN</v>
          </cell>
          <cell r="G1967" t="str">
            <v>CANT</v>
          </cell>
          <cell r="H1967" t="str">
            <v>V/UNIT.</v>
          </cell>
          <cell r="I1967" t="str">
            <v>V/TOTAL</v>
          </cell>
          <cell r="K1967" t="str">
            <v>CANT TOTAL</v>
          </cell>
          <cell r="L1967" t="str">
            <v>Vr TOTAL</v>
          </cell>
          <cell r="Y1967" t="str">
            <v>CANT.</v>
          </cell>
          <cell r="Z1967" t="str">
            <v>V/TOTAL</v>
          </cell>
        </row>
        <row r="1968">
          <cell r="E1968" t="str">
            <v>MATERIALES</v>
          </cell>
          <cell r="I1968">
            <v>0</v>
          </cell>
          <cell r="L1968">
            <v>0</v>
          </cell>
          <cell r="Z1968">
            <v>0</v>
          </cell>
        </row>
        <row r="1969">
          <cell r="I1969">
            <v>0</v>
          </cell>
          <cell r="J1969">
            <v>0</v>
          </cell>
          <cell r="K1969">
            <v>0</v>
          </cell>
          <cell r="L1969">
            <v>0</v>
          </cell>
          <cell r="Y1969">
            <v>0</v>
          </cell>
          <cell r="Z1969">
            <v>0</v>
          </cell>
        </row>
        <row r="1972">
          <cell r="E1972" t="str">
            <v>MANO DE OBRA</v>
          </cell>
          <cell r="I1972">
            <v>250000</v>
          </cell>
          <cell r="L1972">
            <v>500000</v>
          </cell>
          <cell r="Z1972" t="e">
            <v>#N/A</v>
          </cell>
        </row>
        <row r="1973">
          <cell r="D1973" t="str">
            <v>MOCOIMPA14</v>
          </cell>
          <cell r="E1973" t="str">
            <v>Instalacion Concretos Baja Resistencia</v>
          </cell>
          <cell r="F1973" t="str">
            <v>M3</v>
          </cell>
          <cell r="G1973">
            <v>1</v>
          </cell>
          <cell r="H1973">
            <v>250000</v>
          </cell>
          <cell r="I1973">
            <v>250000</v>
          </cell>
          <cell r="J1973">
            <v>0</v>
          </cell>
          <cell r="K1973">
            <v>2</v>
          </cell>
          <cell r="L1973">
            <v>500000</v>
          </cell>
          <cell r="Y1973" t="e">
            <v>#N/A</v>
          </cell>
          <cell r="Z1973" t="e">
            <v>#N/A</v>
          </cell>
        </row>
        <row r="1974">
          <cell r="E1974" t="str">
            <v>VARIOS</v>
          </cell>
          <cell r="I1974">
            <v>11150</v>
          </cell>
          <cell r="L1974">
            <v>22300</v>
          </cell>
          <cell r="Z1974" t="e">
            <v>#N/A</v>
          </cell>
        </row>
        <row r="1975">
          <cell r="D1975" t="str">
            <v>TC07H500</v>
          </cell>
          <cell r="E1975" t="str">
            <v>Herramienta y Varios</v>
          </cell>
          <cell r="F1975" t="str">
            <v>Gb</v>
          </cell>
          <cell r="G1975">
            <v>1</v>
          </cell>
          <cell r="H1975">
            <v>500</v>
          </cell>
          <cell r="I1975">
            <v>500</v>
          </cell>
          <cell r="J1975">
            <v>0</v>
          </cell>
          <cell r="K1975">
            <v>2</v>
          </cell>
          <cell r="L1975">
            <v>1000</v>
          </cell>
          <cell r="Y1975" t="e">
            <v>#N/A</v>
          </cell>
          <cell r="Z1975" t="e">
            <v>#N/A</v>
          </cell>
        </row>
        <row r="1976">
          <cell r="D1976" t="str">
            <v>AL07FTE</v>
          </cell>
          <cell r="E1976" t="str">
            <v>Formaleta Tipica Estructural</v>
          </cell>
          <cell r="F1976" t="str">
            <v>m2</v>
          </cell>
          <cell r="G1976">
            <v>1</v>
          </cell>
          <cell r="H1976">
            <v>4800</v>
          </cell>
          <cell r="I1976">
            <v>4800</v>
          </cell>
          <cell r="J1976">
            <v>0</v>
          </cell>
          <cell r="K1976">
            <v>2</v>
          </cell>
          <cell r="L1976">
            <v>9600</v>
          </cell>
          <cell r="Y1976" t="e">
            <v>#N/A</v>
          </cell>
          <cell r="Z1976" t="e">
            <v>#N/A</v>
          </cell>
        </row>
        <row r="1977">
          <cell r="D1977" t="str">
            <v>AL07VCG</v>
          </cell>
          <cell r="E1977" t="str">
            <v>Vibrador para concretos a Gasolina</v>
          </cell>
          <cell r="F1977" t="str">
            <v>Hr</v>
          </cell>
          <cell r="G1977">
            <v>0.13</v>
          </cell>
          <cell r="H1977">
            <v>45000</v>
          </cell>
          <cell r="I1977">
            <v>5850</v>
          </cell>
          <cell r="J1977">
            <v>0</v>
          </cell>
          <cell r="K1977">
            <v>0.26</v>
          </cell>
          <cell r="L1977">
            <v>11700</v>
          </cell>
          <cell r="Y1977" t="e">
            <v>#N/A</v>
          </cell>
          <cell r="Z1977" t="e">
            <v>#N/A</v>
          </cell>
        </row>
        <row r="1978">
          <cell r="E1978" t="str">
            <v>SUBTOTAL</v>
          </cell>
          <cell r="I1978">
            <v>261150</v>
          </cell>
          <cell r="L1978">
            <v>522300</v>
          </cell>
          <cell r="Z1978" t="e">
            <v>#N/A</v>
          </cell>
        </row>
        <row r="1979">
          <cell r="E1979" t="str">
            <v>A.I.U</v>
          </cell>
          <cell r="I1979">
            <v>0</v>
          </cell>
          <cell r="L1979">
            <v>0</v>
          </cell>
          <cell r="Z1979">
            <v>0</v>
          </cell>
        </row>
        <row r="1980">
          <cell r="D1980" t="str">
            <v>AIUAADMON</v>
          </cell>
          <cell r="E1980" t="str">
            <v>Admon</v>
          </cell>
          <cell r="F1980">
            <v>0</v>
          </cell>
          <cell r="I1980">
            <v>0</v>
          </cell>
          <cell r="J1980">
            <v>0</v>
          </cell>
          <cell r="L1980">
            <v>0</v>
          </cell>
          <cell r="Z1980">
            <v>0</v>
          </cell>
        </row>
        <row r="1981">
          <cell r="D1981" t="str">
            <v>AIUAIMPRE</v>
          </cell>
          <cell r="E1981" t="str">
            <v>Imprevistos</v>
          </cell>
          <cell r="F1981">
            <v>0</v>
          </cell>
          <cell r="I1981">
            <v>0</v>
          </cell>
          <cell r="J1981">
            <v>0</v>
          </cell>
          <cell r="L1981">
            <v>0</v>
          </cell>
          <cell r="Z1981">
            <v>0</v>
          </cell>
        </row>
        <row r="1982">
          <cell r="D1982" t="str">
            <v>AIUAUTILI</v>
          </cell>
          <cell r="E1982" t="str">
            <v>Utilidad</v>
          </cell>
          <cell r="F1982">
            <v>0</v>
          </cell>
          <cell r="I1982">
            <v>0</v>
          </cell>
          <cell r="J1982">
            <v>0</v>
          </cell>
          <cell r="L1982">
            <v>0</v>
          </cell>
          <cell r="Z1982">
            <v>0</v>
          </cell>
        </row>
        <row r="1983">
          <cell r="D1983" t="str">
            <v>AIUAIVAUTI</v>
          </cell>
          <cell r="E1983" t="str">
            <v>IVA utilidad</v>
          </cell>
          <cell r="F1983">
            <v>0</v>
          </cell>
          <cell r="I1983">
            <v>0</v>
          </cell>
          <cell r="J1983">
            <v>0</v>
          </cell>
          <cell r="L1983">
            <v>0</v>
          </cell>
          <cell r="Z1983">
            <v>0</v>
          </cell>
        </row>
        <row r="1985">
          <cell r="E1985" t="str">
            <v>ITEM</v>
          </cell>
        </row>
        <row r="1986">
          <cell r="D1986" t="str">
            <v>COMPA14</v>
          </cell>
          <cell r="E1986" t="str">
            <v>Comcreto resistencia 14.0 Mpa (140 Kg/cm2)</v>
          </cell>
          <cell r="G1986" t="str">
            <v>UN.</v>
          </cell>
          <cell r="H1986" t="str">
            <v>M3</v>
          </cell>
          <cell r="I1986">
            <v>187125</v>
          </cell>
          <cell r="K1986">
            <v>20</v>
          </cell>
          <cell r="L1986">
            <v>3742500</v>
          </cell>
          <cell r="N1986">
            <v>183525</v>
          </cell>
          <cell r="O1986">
            <v>0</v>
          </cell>
          <cell r="P1986">
            <v>3600</v>
          </cell>
          <cell r="Q1986">
            <v>0</v>
          </cell>
          <cell r="X1986">
            <v>3742500</v>
          </cell>
          <cell r="Y1986" t="str">
            <v>M3</v>
          </cell>
          <cell r="Z1986" t="e">
            <v>#N/A</v>
          </cell>
          <cell r="AA1986" t="e">
            <v>#N/A</v>
          </cell>
          <cell r="AB1986">
            <v>0</v>
          </cell>
          <cell r="AC1986" t="e">
            <v>#N/A</v>
          </cell>
        </row>
        <row r="1988">
          <cell r="D1988" t="str">
            <v>CODIGO</v>
          </cell>
          <cell r="E1988" t="str">
            <v>DESCRIPCION</v>
          </cell>
          <cell r="F1988" t="str">
            <v>UN</v>
          </cell>
          <cell r="G1988" t="str">
            <v>CANT</v>
          </cell>
          <cell r="H1988" t="str">
            <v>V/UNIT.</v>
          </cell>
          <cell r="I1988" t="str">
            <v>V/TOTAL</v>
          </cell>
          <cell r="K1988" t="str">
            <v>CANT TOTAL</v>
          </cell>
          <cell r="L1988" t="str">
            <v>Vr TOTAL</v>
          </cell>
          <cell r="Y1988" t="str">
            <v>CANT.</v>
          </cell>
          <cell r="Z1988" t="str">
            <v>V/TOTAL</v>
          </cell>
        </row>
        <row r="1989">
          <cell r="E1989" t="str">
            <v>MATERIALES</v>
          </cell>
          <cell r="I1989">
            <v>183525</v>
          </cell>
          <cell r="L1989">
            <v>3670500</v>
          </cell>
          <cell r="Z1989" t="e">
            <v>#N/A</v>
          </cell>
        </row>
        <row r="1990">
          <cell r="D1990" t="str">
            <v>MA04C2</v>
          </cell>
          <cell r="E1990" t="str">
            <v>Concreto 2000 psi</v>
          </cell>
          <cell r="F1990" t="str">
            <v>M3</v>
          </cell>
          <cell r="G1990">
            <v>1</v>
          </cell>
          <cell r="H1990">
            <v>183525</v>
          </cell>
          <cell r="I1990">
            <v>183525</v>
          </cell>
          <cell r="J1990">
            <v>0</v>
          </cell>
          <cell r="K1990">
            <v>20</v>
          </cell>
          <cell r="L1990">
            <v>3670500</v>
          </cell>
          <cell r="Y1990" t="e">
            <v>#N/A</v>
          </cell>
          <cell r="Z1990" t="e">
            <v>#N/A</v>
          </cell>
        </row>
        <row r="1993">
          <cell r="E1993" t="str">
            <v>MANO DE OBRA</v>
          </cell>
          <cell r="I1993">
            <v>0</v>
          </cell>
          <cell r="L1993">
            <v>0</v>
          </cell>
          <cell r="Z1993">
            <v>0</v>
          </cell>
        </row>
        <row r="1995">
          <cell r="E1995" t="str">
            <v>VARIOS</v>
          </cell>
          <cell r="I1995">
            <v>3600</v>
          </cell>
          <cell r="L1995">
            <v>72000</v>
          </cell>
          <cell r="Z1995" t="e">
            <v>#N/A</v>
          </cell>
        </row>
        <row r="1996">
          <cell r="D1996" t="str">
            <v>AL07VCG</v>
          </cell>
          <cell r="E1996" t="str">
            <v>Vibrador para concretos a Gasolina</v>
          </cell>
          <cell r="F1996" t="str">
            <v>Hr</v>
          </cell>
          <cell r="G1996">
            <v>0.08</v>
          </cell>
          <cell r="H1996">
            <v>45000</v>
          </cell>
          <cell r="I1996">
            <v>3600</v>
          </cell>
          <cell r="J1996">
            <v>0</v>
          </cell>
          <cell r="K1996">
            <v>1.6</v>
          </cell>
          <cell r="L1996">
            <v>72000</v>
          </cell>
          <cell r="Y1996" t="e">
            <v>#N/A</v>
          </cell>
          <cell r="Z1996" t="e">
            <v>#N/A</v>
          </cell>
        </row>
        <row r="1997">
          <cell r="E1997" t="str">
            <v>SUBTOTAL</v>
          </cell>
          <cell r="I1997">
            <v>187125</v>
          </cell>
          <cell r="L1997">
            <v>3742500</v>
          </cell>
          <cell r="Z1997" t="e">
            <v>#N/A</v>
          </cell>
        </row>
        <row r="1998">
          <cell r="E1998" t="str">
            <v>A.I.U</v>
          </cell>
          <cell r="I1998">
            <v>0</v>
          </cell>
          <cell r="L1998">
            <v>0</v>
          </cell>
          <cell r="Z1998">
            <v>0</v>
          </cell>
        </row>
        <row r="1999">
          <cell r="D1999" t="str">
            <v>AIUAADMON</v>
          </cell>
          <cell r="E1999" t="str">
            <v>Admon</v>
          </cell>
          <cell r="F1999">
            <v>0</v>
          </cell>
          <cell r="I1999">
            <v>0</v>
          </cell>
          <cell r="J1999">
            <v>0</v>
          </cell>
          <cell r="L1999">
            <v>0</v>
          </cell>
          <cell r="Z1999">
            <v>0</v>
          </cell>
        </row>
        <row r="2000">
          <cell r="D2000" t="str">
            <v>AIUAIMPRE</v>
          </cell>
          <cell r="E2000" t="str">
            <v>Imprevistos</v>
          </cell>
          <cell r="F2000">
            <v>0</v>
          </cell>
          <cell r="I2000">
            <v>0</v>
          </cell>
          <cell r="J2000">
            <v>0</v>
          </cell>
          <cell r="L2000">
            <v>0</v>
          </cell>
          <cell r="Z2000">
            <v>0</v>
          </cell>
        </row>
        <row r="2001">
          <cell r="D2001" t="str">
            <v>AIUAUTILI</v>
          </cell>
          <cell r="E2001" t="str">
            <v>Utilidad</v>
          </cell>
          <cell r="F2001">
            <v>0</v>
          </cell>
          <cell r="I2001">
            <v>0</v>
          </cell>
          <cell r="J2001">
            <v>0</v>
          </cell>
          <cell r="L2001">
            <v>0</v>
          </cell>
          <cell r="Z2001">
            <v>0</v>
          </cell>
        </row>
        <row r="2002">
          <cell r="D2002" t="str">
            <v>AIUAIVAUTI</v>
          </cell>
          <cell r="E2002" t="str">
            <v>IVA utilidad</v>
          </cell>
          <cell r="F2002">
            <v>0</v>
          </cell>
          <cell r="I2002">
            <v>0</v>
          </cell>
          <cell r="J2002">
            <v>0</v>
          </cell>
          <cell r="L2002">
            <v>0</v>
          </cell>
          <cell r="Z2002">
            <v>0</v>
          </cell>
        </row>
        <row r="2004">
          <cell r="E2004" t="str">
            <v>ITEM</v>
          </cell>
        </row>
        <row r="2005">
          <cell r="D2005" t="str">
            <v>COMPA17</v>
          </cell>
          <cell r="E2005" t="str">
            <v>Comcreto resistencia 17.5 Mpa (175 Kg/cm2)</v>
          </cell>
          <cell r="G2005" t="str">
            <v>UN.</v>
          </cell>
          <cell r="H2005" t="str">
            <v>M3</v>
          </cell>
          <cell r="I2005">
            <v>198060</v>
          </cell>
          <cell r="K2005">
            <v>0</v>
          </cell>
          <cell r="L2005">
            <v>0</v>
          </cell>
          <cell r="N2005">
            <v>194325</v>
          </cell>
          <cell r="O2005">
            <v>0</v>
          </cell>
          <cell r="P2005">
            <v>3735</v>
          </cell>
          <cell r="Q2005">
            <v>0</v>
          </cell>
          <cell r="X2005">
            <v>0</v>
          </cell>
          <cell r="Y2005" t="str">
            <v>M3</v>
          </cell>
          <cell r="Z2005" t="e">
            <v>#N/A</v>
          </cell>
          <cell r="AA2005" t="e">
            <v>#N/A</v>
          </cell>
          <cell r="AB2005">
            <v>0</v>
          </cell>
          <cell r="AC2005" t="e">
            <v>#N/A</v>
          </cell>
        </row>
        <row r="2007">
          <cell r="D2007" t="str">
            <v>CODIGO</v>
          </cell>
          <cell r="E2007" t="str">
            <v>DESCRIPCION</v>
          </cell>
          <cell r="F2007" t="str">
            <v>UN</v>
          </cell>
          <cell r="G2007" t="str">
            <v>CANT</v>
          </cell>
          <cell r="H2007" t="str">
            <v>V/UNIT.</v>
          </cell>
          <cell r="I2007" t="str">
            <v>V/TOTAL</v>
          </cell>
          <cell r="K2007" t="str">
            <v>CANT TOTAL</v>
          </cell>
          <cell r="L2007" t="str">
            <v>Vr TOTAL</v>
          </cell>
          <cell r="Y2007" t="str">
            <v>CANT.</v>
          </cell>
          <cell r="Z2007" t="str">
            <v>V/TOTAL</v>
          </cell>
        </row>
        <row r="2008">
          <cell r="E2008" t="str">
            <v>MATERIALES</v>
          </cell>
          <cell r="I2008">
            <v>194325</v>
          </cell>
          <cell r="L2008">
            <v>0</v>
          </cell>
          <cell r="Z2008" t="e">
            <v>#N/A</v>
          </cell>
        </row>
        <row r="2009">
          <cell r="D2009" t="str">
            <v>MA04C25</v>
          </cell>
          <cell r="E2009" t="str">
            <v>Concreto 2500 psi</v>
          </cell>
          <cell r="F2009" t="str">
            <v>M3</v>
          </cell>
          <cell r="G2009">
            <v>1</v>
          </cell>
          <cell r="H2009">
            <v>194325</v>
          </cell>
          <cell r="I2009">
            <v>194325</v>
          </cell>
          <cell r="J2009">
            <v>0</v>
          </cell>
          <cell r="K2009">
            <v>0</v>
          </cell>
          <cell r="L2009">
            <v>0</v>
          </cell>
          <cell r="Y2009" t="e">
            <v>#N/A</v>
          </cell>
          <cell r="Z2009" t="e">
            <v>#N/A</v>
          </cell>
        </row>
        <row r="2012">
          <cell r="E2012" t="str">
            <v>MANO DE OBRA</v>
          </cell>
          <cell r="I2012">
            <v>0</v>
          </cell>
          <cell r="L2012">
            <v>0</v>
          </cell>
          <cell r="Z2012">
            <v>0</v>
          </cell>
        </row>
        <row r="2014">
          <cell r="E2014" t="str">
            <v>VARIOS</v>
          </cell>
          <cell r="I2014">
            <v>3735</v>
          </cell>
          <cell r="L2014">
            <v>0</v>
          </cell>
          <cell r="Z2014" t="e">
            <v>#N/A</v>
          </cell>
        </row>
        <row r="2015">
          <cell r="D2015" t="str">
            <v>AL07VCG</v>
          </cell>
          <cell r="E2015" t="str">
            <v>Vibrador para concretos a Gasolina</v>
          </cell>
          <cell r="F2015" t="str">
            <v>Hr</v>
          </cell>
          <cell r="G2015">
            <v>8.3000000000000004E-2</v>
          </cell>
          <cell r="H2015">
            <v>45000</v>
          </cell>
          <cell r="I2015">
            <v>3735</v>
          </cell>
          <cell r="J2015">
            <v>0</v>
          </cell>
          <cell r="K2015">
            <v>0</v>
          </cell>
          <cell r="L2015">
            <v>0</v>
          </cell>
          <cell r="Y2015" t="e">
            <v>#N/A</v>
          </cell>
          <cell r="Z2015" t="e">
            <v>#N/A</v>
          </cell>
        </row>
        <row r="2016">
          <cell r="E2016" t="str">
            <v>SUBTOTAL</v>
          </cell>
          <cell r="I2016">
            <v>198060</v>
          </cell>
          <cell r="L2016">
            <v>0</v>
          </cell>
          <cell r="Z2016" t="e">
            <v>#N/A</v>
          </cell>
        </row>
        <row r="2017">
          <cell r="E2017" t="str">
            <v>A.I.U</v>
          </cell>
          <cell r="I2017">
            <v>0</v>
          </cell>
          <cell r="L2017">
            <v>0</v>
          </cell>
          <cell r="Z2017">
            <v>0</v>
          </cell>
        </row>
        <row r="2018">
          <cell r="D2018" t="str">
            <v>AIUAADMON</v>
          </cell>
          <cell r="E2018" t="str">
            <v>Admon</v>
          </cell>
          <cell r="F2018">
            <v>0</v>
          </cell>
          <cell r="I2018">
            <v>0</v>
          </cell>
          <cell r="J2018">
            <v>0</v>
          </cell>
          <cell r="L2018">
            <v>0</v>
          </cell>
          <cell r="Z2018">
            <v>0</v>
          </cell>
        </row>
        <row r="2019">
          <cell r="D2019" t="str">
            <v>AIUAIMPRE</v>
          </cell>
          <cell r="E2019" t="str">
            <v>Imprevistos</v>
          </cell>
          <cell r="F2019">
            <v>0</v>
          </cell>
          <cell r="I2019">
            <v>0</v>
          </cell>
          <cell r="J2019">
            <v>0</v>
          </cell>
          <cell r="L2019">
            <v>0</v>
          </cell>
          <cell r="Z2019">
            <v>0</v>
          </cell>
        </row>
        <row r="2020">
          <cell r="D2020" t="str">
            <v>AIUAUTILI</v>
          </cell>
          <cell r="E2020" t="str">
            <v>Utilidad</v>
          </cell>
          <cell r="F2020">
            <v>0</v>
          </cell>
          <cell r="I2020">
            <v>0</v>
          </cell>
          <cell r="J2020">
            <v>0</v>
          </cell>
          <cell r="L2020">
            <v>0</v>
          </cell>
          <cell r="Z2020">
            <v>0</v>
          </cell>
        </row>
        <row r="2021">
          <cell r="D2021" t="str">
            <v>AIUAIVAUTI</v>
          </cell>
          <cell r="E2021" t="str">
            <v>IVA utilidad</v>
          </cell>
          <cell r="F2021">
            <v>0</v>
          </cell>
          <cell r="I2021">
            <v>0</v>
          </cell>
          <cell r="J2021">
            <v>0</v>
          </cell>
          <cell r="L2021">
            <v>0</v>
          </cell>
          <cell r="Z2021">
            <v>0</v>
          </cell>
        </row>
        <row r="2023">
          <cell r="E2023" t="str">
            <v>ITEM</v>
          </cell>
        </row>
        <row r="2024">
          <cell r="D2024" t="str">
            <v>COMPA24</v>
          </cell>
          <cell r="E2024" t="str">
            <v>Comcreto resistencia 24.5 Mpa (245 Kg/cm2)</v>
          </cell>
          <cell r="G2024" t="str">
            <v>UN.</v>
          </cell>
          <cell r="H2024" t="str">
            <v>M3</v>
          </cell>
          <cell r="I2024">
            <v>219525</v>
          </cell>
          <cell r="K2024">
            <v>664</v>
          </cell>
          <cell r="L2024">
            <v>145764600</v>
          </cell>
          <cell r="N2024">
            <v>215775</v>
          </cell>
          <cell r="O2024">
            <v>0</v>
          </cell>
          <cell r="P2024">
            <v>3750</v>
          </cell>
          <cell r="Q2024">
            <v>0</v>
          </cell>
          <cell r="X2024">
            <v>145764600</v>
          </cell>
          <cell r="Y2024" t="str">
            <v>M3</v>
          </cell>
          <cell r="Z2024" t="e">
            <v>#N/A</v>
          </cell>
          <cell r="AA2024" t="e">
            <v>#N/A</v>
          </cell>
          <cell r="AB2024">
            <v>0</v>
          </cell>
          <cell r="AC2024" t="e">
            <v>#N/A</v>
          </cell>
        </row>
        <row r="2026">
          <cell r="D2026" t="str">
            <v>CODIGO</v>
          </cell>
          <cell r="E2026" t="str">
            <v>DESCRIPCION</v>
          </cell>
          <cell r="F2026" t="str">
            <v>UN</v>
          </cell>
          <cell r="G2026" t="str">
            <v>CANT</v>
          </cell>
          <cell r="H2026" t="str">
            <v>V/UNIT.</v>
          </cell>
          <cell r="I2026" t="str">
            <v>V/TOTAL</v>
          </cell>
          <cell r="K2026" t="str">
            <v>CANT TOTAL</v>
          </cell>
          <cell r="L2026" t="str">
            <v>Vr TOTAL</v>
          </cell>
          <cell r="Y2026" t="str">
            <v>CANT.</v>
          </cell>
          <cell r="Z2026" t="str">
            <v>V/TOTAL</v>
          </cell>
        </row>
        <row r="2027">
          <cell r="E2027" t="str">
            <v>MATERIALES</v>
          </cell>
          <cell r="I2027">
            <v>215775</v>
          </cell>
          <cell r="L2027">
            <v>143274600</v>
          </cell>
          <cell r="Z2027" t="e">
            <v>#N/A</v>
          </cell>
        </row>
        <row r="2028">
          <cell r="D2028" t="str">
            <v>MA04C35</v>
          </cell>
          <cell r="E2028" t="str">
            <v xml:space="preserve">Concreto 3500 psi </v>
          </cell>
          <cell r="F2028" t="str">
            <v>M3</v>
          </cell>
          <cell r="G2028">
            <v>1</v>
          </cell>
          <cell r="H2028">
            <v>215775</v>
          </cell>
          <cell r="I2028">
            <v>215775</v>
          </cell>
          <cell r="J2028">
            <v>0</v>
          </cell>
          <cell r="K2028">
            <v>664</v>
          </cell>
          <cell r="L2028">
            <v>143274600</v>
          </cell>
          <cell r="Y2028" t="e">
            <v>#N/A</v>
          </cell>
          <cell r="Z2028" t="e">
            <v>#N/A</v>
          </cell>
        </row>
        <row r="2031">
          <cell r="E2031" t="str">
            <v>MANO DE OBRA</v>
          </cell>
          <cell r="I2031">
            <v>0</v>
          </cell>
          <cell r="L2031">
            <v>0</v>
          </cell>
          <cell r="Z2031">
            <v>0</v>
          </cell>
        </row>
        <row r="2033">
          <cell r="E2033" t="str">
            <v>VARIOS</v>
          </cell>
          <cell r="I2033">
            <v>3750</v>
          </cell>
          <cell r="L2033">
            <v>2490000</v>
          </cell>
          <cell r="Z2033" t="e">
            <v>#N/A</v>
          </cell>
        </row>
        <row r="2034">
          <cell r="D2034" t="str">
            <v>AL07VCG</v>
          </cell>
          <cell r="E2034" t="str">
            <v>Vibrador para concretos a Gasolina</v>
          </cell>
          <cell r="F2034" t="str">
            <v>Hr</v>
          </cell>
          <cell r="G2034">
            <v>8.3333333333333329E-2</v>
          </cell>
          <cell r="H2034">
            <v>45000</v>
          </cell>
          <cell r="I2034">
            <v>3750</v>
          </cell>
          <cell r="J2034">
            <v>0</v>
          </cell>
          <cell r="K2034">
            <v>55.333333333333329</v>
          </cell>
          <cell r="L2034">
            <v>2490000</v>
          </cell>
          <cell r="Y2034" t="e">
            <v>#N/A</v>
          </cell>
          <cell r="Z2034" t="e">
            <v>#N/A</v>
          </cell>
        </row>
        <row r="2035">
          <cell r="E2035" t="str">
            <v>SUBTOTAL</v>
          </cell>
          <cell r="I2035">
            <v>219525</v>
          </cell>
          <cell r="L2035">
            <v>145764600</v>
          </cell>
          <cell r="Z2035" t="e">
            <v>#N/A</v>
          </cell>
        </row>
        <row r="2036">
          <cell r="E2036" t="str">
            <v>A.I.U</v>
          </cell>
          <cell r="I2036">
            <v>0</v>
          </cell>
          <cell r="L2036">
            <v>0</v>
          </cell>
          <cell r="Z2036">
            <v>0</v>
          </cell>
        </row>
        <row r="2037">
          <cell r="D2037" t="str">
            <v>AIUAADMON</v>
          </cell>
          <cell r="E2037" t="str">
            <v>Admon</v>
          </cell>
          <cell r="F2037">
            <v>0</v>
          </cell>
          <cell r="I2037">
            <v>0</v>
          </cell>
          <cell r="J2037">
            <v>0</v>
          </cell>
          <cell r="L2037">
            <v>0</v>
          </cell>
          <cell r="Z2037">
            <v>0</v>
          </cell>
        </row>
        <row r="2038">
          <cell r="D2038" t="str">
            <v>AIUAIMPRE</v>
          </cell>
          <cell r="E2038" t="str">
            <v>Imprevistos</v>
          </cell>
          <cell r="F2038">
            <v>0</v>
          </cell>
          <cell r="I2038">
            <v>0</v>
          </cell>
          <cell r="J2038">
            <v>0</v>
          </cell>
          <cell r="L2038">
            <v>0</v>
          </cell>
          <cell r="Z2038">
            <v>0</v>
          </cell>
        </row>
        <row r="2039">
          <cell r="D2039" t="str">
            <v>AIUAUTILI</v>
          </cell>
          <cell r="E2039" t="str">
            <v>Utilidad</v>
          </cell>
          <cell r="F2039">
            <v>0</v>
          </cell>
          <cell r="I2039">
            <v>0</v>
          </cell>
          <cell r="J2039">
            <v>0</v>
          </cell>
          <cell r="L2039">
            <v>0</v>
          </cell>
          <cell r="Z2039">
            <v>0</v>
          </cell>
        </row>
        <row r="2040">
          <cell r="D2040" t="str">
            <v>AIUAIVAUTI</v>
          </cell>
          <cell r="E2040" t="str">
            <v>IVA utilidad</v>
          </cell>
          <cell r="F2040">
            <v>0</v>
          </cell>
          <cell r="I2040">
            <v>0</v>
          </cell>
          <cell r="J2040">
            <v>0</v>
          </cell>
          <cell r="L2040">
            <v>0</v>
          </cell>
          <cell r="Z2040">
            <v>0</v>
          </cell>
        </row>
        <row r="2042">
          <cell r="E2042" t="str">
            <v>ITEM</v>
          </cell>
        </row>
        <row r="2043">
          <cell r="D2043" t="str">
            <v>COMPA28</v>
          </cell>
          <cell r="E2043" t="str">
            <v>Comcreto resistencia 26.0 Mpa (280 Kg/cm2)</v>
          </cell>
          <cell r="G2043" t="str">
            <v>UN.</v>
          </cell>
          <cell r="H2043" t="str">
            <v>M3</v>
          </cell>
          <cell r="I2043">
            <v>228525</v>
          </cell>
          <cell r="K2043">
            <v>15</v>
          </cell>
          <cell r="L2043">
            <v>3427875</v>
          </cell>
          <cell r="N2043">
            <v>224775</v>
          </cell>
          <cell r="O2043">
            <v>0</v>
          </cell>
          <cell r="P2043">
            <v>3750</v>
          </cell>
          <cell r="Q2043">
            <v>0</v>
          </cell>
          <cell r="X2043">
            <v>3427875</v>
          </cell>
          <cell r="Y2043" t="str">
            <v>M3</v>
          </cell>
          <cell r="Z2043" t="e">
            <v>#N/A</v>
          </cell>
          <cell r="AA2043" t="e">
            <v>#N/A</v>
          </cell>
          <cell r="AB2043">
            <v>0</v>
          </cell>
          <cell r="AC2043" t="e">
            <v>#N/A</v>
          </cell>
        </row>
        <row r="2045">
          <cell r="D2045" t="str">
            <v>CODIGO</v>
          </cell>
          <cell r="E2045" t="str">
            <v>DESCRIPCION</v>
          </cell>
          <cell r="F2045" t="str">
            <v>UN</v>
          </cell>
          <cell r="G2045" t="str">
            <v>CANT</v>
          </cell>
          <cell r="H2045" t="str">
            <v>V/UNIT.</v>
          </cell>
          <cell r="I2045" t="str">
            <v>V/TOTAL</v>
          </cell>
          <cell r="K2045" t="str">
            <v>CANT TOTAL</v>
          </cell>
          <cell r="L2045" t="str">
            <v>Vr TOTAL</v>
          </cell>
          <cell r="Y2045" t="str">
            <v>CANT.</v>
          </cell>
          <cell r="Z2045" t="str">
            <v>V/TOTAL</v>
          </cell>
        </row>
        <row r="2046">
          <cell r="E2046" t="str">
            <v>MATERIALES</v>
          </cell>
          <cell r="I2046">
            <v>224775</v>
          </cell>
          <cell r="L2046">
            <v>3371625</v>
          </cell>
          <cell r="Z2046" t="e">
            <v>#N/A</v>
          </cell>
        </row>
        <row r="2047">
          <cell r="D2047" t="str">
            <v>MA04C4</v>
          </cell>
          <cell r="E2047" t="str">
            <v>Concreto 4000 psi</v>
          </cell>
          <cell r="F2047" t="str">
            <v>M3</v>
          </cell>
          <cell r="G2047">
            <v>1</v>
          </cell>
          <cell r="H2047">
            <v>224775</v>
          </cell>
          <cell r="I2047">
            <v>224775</v>
          </cell>
          <cell r="J2047">
            <v>0</v>
          </cell>
          <cell r="K2047">
            <v>15</v>
          </cell>
          <cell r="L2047">
            <v>3371625</v>
          </cell>
          <cell r="Y2047" t="e">
            <v>#N/A</v>
          </cell>
          <cell r="Z2047" t="e">
            <v>#N/A</v>
          </cell>
        </row>
        <row r="2050">
          <cell r="E2050" t="str">
            <v>MANO DE OBRA</v>
          </cell>
          <cell r="I2050">
            <v>0</v>
          </cell>
          <cell r="L2050">
            <v>0</v>
          </cell>
          <cell r="Z2050">
            <v>0</v>
          </cell>
        </row>
        <row r="2052">
          <cell r="E2052" t="str">
            <v>VARIOS</v>
          </cell>
          <cell r="I2052">
            <v>3750</v>
          </cell>
          <cell r="L2052">
            <v>56250</v>
          </cell>
          <cell r="Z2052" t="e">
            <v>#N/A</v>
          </cell>
        </row>
        <row r="2053">
          <cell r="D2053" t="str">
            <v>AL07VCG</v>
          </cell>
          <cell r="E2053" t="str">
            <v>Vibrador para concretos a Gasolina</v>
          </cell>
          <cell r="F2053" t="str">
            <v>Hr</v>
          </cell>
          <cell r="G2053">
            <v>8.3333333333333329E-2</v>
          </cell>
          <cell r="H2053">
            <v>45000</v>
          </cell>
          <cell r="I2053">
            <v>3750</v>
          </cell>
          <cell r="J2053">
            <v>0</v>
          </cell>
          <cell r="K2053">
            <v>1.25</v>
          </cell>
          <cell r="L2053">
            <v>56250</v>
          </cell>
          <cell r="Y2053" t="e">
            <v>#N/A</v>
          </cell>
          <cell r="Z2053" t="e">
            <v>#N/A</v>
          </cell>
        </row>
        <row r="2054">
          <cell r="E2054" t="str">
            <v>SUBTOTAL</v>
          </cell>
          <cell r="I2054">
            <v>228525</v>
          </cell>
          <cell r="L2054">
            <v>3427875</v>
          </cell>
          <cell r="Z2054" t="e">
            <v>#N/A</v>
          </cell>
        </row>
        <row r="2055">
          <cell r="E2055" t="str">
            <v>A.I.U</v>
          </cell>
          <cell r="I2055">
            <v>0</v>
          </cell>
          <cell r="L2055">
            <v>0</v>
          </cell>
          <cell r="Z2055">
            <v>0</v>
          </cell>
        </row>
        <row r="2056">
          <cell r="D2056" t="str">
            <v>AIUAADMON</v>
          </cell>
          <cell r="E2056" t="str">
            <v>Admon</v>
          </cell>
          <cell r="F2056">
            <v>0</v>
          </cell>
          <cell r="I2056">
            <v>0</v>
          </cell>
          <cell r="J2056">
            <v>0</v>
          </cell>
          <cell r="L2056">
            <v>0</v>
          </cell>
          <cell r="Z2056">
            <v>0</v>
          </cell>
        </row>
        <row r="2057">
          <cell r="D2057" t="str">
            <v>AIUAIMPRE</v>
          </cell>
          <cell r="E2057" t="str">
            <v>Imprevistos</v>
          </cell>
          <cell r="F2057">
            <v>0</v>
          </cell>
          <cell r="I2057">
            <v>0</v>
          </cell>
          <cell r="J2057">
            <v>0</v>
          </cell>
          <cell r="L2057">
            <v>0</v>
          </cell>
          <cell r="Z2057">
            <v>0</v>
          </cell>
        </row>
        <row r="2058">
          <cell r="D2058" t="str">
            <v>AIUAUTILI</v>
          </cell>
          <cell r="E2058" t="str">
            <v>Utilidad</v>
          </cell>
          <cell r="F2058">
            <v>0</v>
          </cell>
          <cell r="I2058">
            <v>0</v>
          </cell>
          <cell r="J2058">
            <v>0</v>
          </cell>
          <cell r="L2058">
            <v>0</v>
          </cell>
          <cell r="Z2058">
            <v>0</v>
          </cell>
        </row>
        <row r="2059">
          <cell r="D2059" t="str">
            <v>AIUAIVAUTI</v>
          </cell>
          <cell r="E2059" t="str">
            <v>IVA utilidad</v>
          </cell>
          <cell r="F2059">
            <v>0</v>
          </cell>
          <cell r="I2059">
            <v>0</v>
          </cell>
          <cell r="J2059">
            <v>0</v>
          </cell>
          <cell r="L2059">
            <v>0</v>
          </cell>
          <cell r="Z2059">
            <v>0</v>
          </cell>
        </row>
        <row r="2061">
          <cell r="E2061" t="str">
            <v>ITEM</v>
          </cell>
        </row>
        <row r="2062">
          <cell r="D2062" t="str">
            <v>PETO</v>
          </cell>
          <cell r="E2062" t="str">
            <v>Topografia</v>
          </cell>
          <cell r="G2062" t="str">
            <v>UN.</v>
          </cell>
          <cell r="H2062" t="str">
            <v>Mes</v>
          </cell>
          <cell r="I2062" t="e">
            <v>#N/A</v>
          </cell>
          <cell r="K2062">
            <v>0</v>
          </cell>
          <cell r="L2062" t="e">
            <v>#N/A</v>
          </cell>
          <cell r="P2062" t="e">
            <v>#N/A</v>
          </cell>
          <cell r="Q2062" t="e">
            <v>#N/A</v>
          </cell>
          <cell r="X2062" t="e">
            <v>#N/A</v>
          </cell>
          <cell r="Z2062" t="e">
            <v>#VALUE!</v>
          </cell>
          <cell r="AC2062" t="e">
            <v>#VALUE!</v>
          </cell>
        </row>
        <row r="2064">
          <cell r="D2064" t="str">
            <v>CODIGO</v>
          </cell>
          <cell r="E2064" t="str">
            <v>DESCRIPCION</v>
          </cell>
          <cell r="F2064" t="str">
            <v>UN</v>
          </cell>
          <cell r="G2064" t="str">
            <v>CANT</v>
          </cell>
          <cell r="H2064" t="str">
            <v>V/UNIT.</v>
          </cell>
          <cell r="I2064" t="str">
            <v>V/TOTAL</v>
          </cell>
          <cell r="K2064" t="str">
            <v>CANT TOTAL</v>
          </cell>
          <cell r="L2064" t="str">
            <v>Vr TOTAL</v>
          </cell>
          <cell r="Y2064" t="str">
            <v>CANT.</v>
          </cell>
          <cell r="Z2064" t="str">
            <v>V/TOTAL</v>
          </cell>
        </row>
        <row r="2065">
          <cell r="E2065" t="str">
            <v>VARIOS</v>
          </cell>
          <cell r="I2065" t="e">
            <v>#N/A</v>
          </cell>
          <cell r="L2065" t="e">
            <v>#N/A</v>
          </cell>
          <cell r="Z2065" t="e">
            <v>#VALUE!</v>
          </cell>
        </row>
        <row r="2066">
          <cell r="D2066" t="str">
            <v>TC65T</v>
          </cell>
          <cell r="E2066" t="e">
            <v>#N/A</v>
          </cell>
          <cell r="F2066" t="e">
            <v>#N/A</v>
          </cell>
          <cell r="G2066">
            <v>1</v>
          </cell>
          <cell r="H2066" t="e">
            <v>#N/A</v>
          </cell>
          <cell r="I2066" t="e">
            <v>#N/A</v>
          </cell>
          <cell r="J2066" t="e">
            <v>#N/A</v>
          </cell>
          <cell r="K2066">
            <v>0</v>
          </cell>
          <cell r="L2066" t="e">
            <v>#N/A</v>
          </cell>
          <cell r="Y2066" t="e">
            <v>#VALUE!</v>
          </cell>
          <cell r="Z2066" t="e">
            <v>#VALUE!</v>
          </cell>
        </row>
        <row r="2068">
          <cell r="E2068" t="str">
            <v>SUBTOTAL</v>
          </cell>
          <cell r="I2068" t="e">
            <v>#N/A</v>
          </cell>
          <cell r="L2068" t="e">
            <v>#N/A</v>
          </cell>
          <cell r="Z2068" t="e">
            <v>#VALUE!</v>
          </cell>
        </row>
        <row r="2069">
          <cell r="E2069" t="str">
            <v>A.I.U</v>
          </cell>
          <cell r="I2069" t="e">
            <v>#N/A</v>
          </cell>
          <cell r="L2069" t="e">
            <v>#N/A</v>
          </cell>
          <cell r="Z2069" t="e">
            <v>#N/A</v>
          </cell>
        </row>
        <row r="2070">
          <cell r="D2070" t="str">
            <v>AIUAADMON</v>
          </cell>
          <cell r="E2070" t="str">
            <v>Admon</v>
          </cell>
          <cell r="F2070">
            <v>0</v>
          </cell>
          <cell r="I2070" t="e">
            <v>#N/A</v>
          </cell>
          <cell r="J2070">
            <v>0</v>
          </cell>
          <cell r="L2070" t="e">
            <v>#N/A</v>
          </cell>
          <cell r="Z2070" t="e">
            <v>#N/A</v>
          </cell>
        </row>
        <row r="2071">
          <cell r="D2071" t="str">
            <v>AIUAIMPRE</v>
          </cell>
          <cell r="E2071" t="str">
            <v>Imprevistos</v>
          </cell>
          <cell r="F2071">
            <v>0</v>
          </cell>
          <cell r="I2071" t="e">
            <v>#N/A</v>
          </cell>
          <cell r="J2071">
            <v>0</v>
          </cell>
          <cell r="L2071" t="e">
            <v>#N/A</v>
          </cell>
          <cell r="Z2071" t="e">
            <v>#N/A</v>
          </cell>
        </row>
        <row r="2072">
          <cell r="D2072" t="str">
            <v>AIUAUTILI</v>
          </cell>
          <cell r="E2072" t="str">
            <v>Utilidad</v>
          </cell>
          <cell r="F2072">
            <v>0</v>
          </cell>
          <cell r="I2072" t="e">
            <v>#N/A</v>
          </cell>
          <cell r="J2072">
            <v>0</v>
          </cell>
          <cell r="L2072" t="e">
            <v>#N/A</v>
          </cell>
          <cell r="Z2072" t="e">
            <v>#N/A</v>
          </cell>
        </row>
        <row r="2073">
          <cell r="D2073" t="str">
            <v>AIUAIVAUTI</v>
          </cell>
          <cell r="E2073" t="str">
            <v>IVA utilidad</v>
          </cell>
          <cell r="F2073">
            <v>0</v>
          </cell>
          <cell r="I2073" t="e">
            <v>#N/A</v>
          </cell>
          <cell r="J2073">
            <v>0</v>
          </cell>
          <cell r="L2073" t="e">
            <v>#N/A</v>
          </cell>
          <cell r="Z2073" t="e">
            <v>#N/A</v>
          </cell>
        </row>
        <row r="2075">
          <cell r="E2075" t="str">
            <v>ITEM</v>
          </cell>
        </row>
        <row r="2076">
          <cell r="D2076" t="str">
            <v>PEDO</v>
          </cell>
          <cell r="E2076" t="str">
            <v>Direccion Obra</v>
          </cell>
          <cell r="G2076" t="str">
            <v>UN.</v>
          </cell>
          <cell r="H2076" t="str">
            <v>Mes</v>
          </cell>
          <cell r="I2076" t="e">
            <v>#N/A</v>
          </cell>
          <cell r="K2076">
            <v>0</v>
          </cell>
          <cell r="L2076" t="e">
            <v>#N/A</v>
          </cell>
          <cell r="P2076" t="e">
            <v>#N/A</v>
          </cell>
          <cell r="Q2076" t="e">
            <v>#N/A</v>
          </cell>
          <cell r="X2076" t="e">
            <v>#N/A</v>
          </cell>
          <cell r="Z2076" t="e">
            <v>#VALUE!</v>
          </cell>
          <cell r="AC2076" t="e">
            <v>#VALUE!</v>
          </cell>
        </row>
        <row r="2078">
          <cell r="D2078" t="str">
            <v>CODIGO</v>
          </cell>
          <cell r="E2078" t="str">
            <v>DESCRIPCION</v>
          </cell>
          <cell r="F2078" t="str">
            <v>UN</v>
          </cell>
          <cell r="G2078" t="str">
            <v>CANT</v>
          </cell>
          <cell r="H2078" t="str">
            <v>V/UNIT.</v>
          </cell>
          <cell r="I2078" t="str">
            <v>V/TOTAL</v>
          </cell>
          <cell r="K2078" t="str">
            <v>CANT TOTAL</v>
          </cell>
          <cell r="L2078" t="str">
            <v>Vr TOTAL</v>
          </cell>
          <cell r="Y2078" t="str">
            <v>CANT.</v>
          </cell>
          <cell r="Z2078" t="str">
            <v>V/TOTAL</v>
          </cell>
        </row>
        <row r="2079">
          <cell r="E2079" t="str">
            <v>VARIOS</v>
          </cell>
          <cell r="I2079" t="e">
            <v>#N/A</v>
          </cell>
          <cell r="L2079" t="e">
            <v>#N/A</v>
          </cell>
          <cell r="Z2079" t="e">
            <v>#VALUE!</v>
          </cell>
        </row>
        <row r="2080">
          <cell r="D2080" t="str">
            <v>TC65DO</v>
          </cell>
          <cell r="E2080" t="e">
            <v>#N/A</v>
          </cell>
          <cell r="F2080" t="e">
            <v>#N/A</v>
          </cell>
          <cell r="G2080">
            <v>0.5</v>
          </cell>
          <cell r="H2080" t="e">
            <v>#N/A</v>
          </cell>
          <cell r="I2080" t="e">
            <v>#N/A</v>
          </cell>
          <cell r="J2080" t="e">
            <v>#N/A</v>
          </cell>
          <cell r="K2080">
            <v>0</v>
          </cell>
          <cell r="L2080" t="e">
            <v>#N/A</v>
          </cell>
          <cell r="Y2080" t="e">
            <v>#VALUE!</v>
          </cell>
          <cell r="Z2080" t="e">
            <v>#VALUE!</v>
          </cell>
        </row>
        <row r="2081">
          <cell r="D2081" t="str">
            <v>TC65RO</v>
          </cell>
          <cell r="E2081" t="e">
            <v>#N/A</v>
          </cell>
          <cell r="F2081" t="e">
            <v>#N/A</v>
          </cell>
          <cell r="G2081">
            <v>1</v>
          </cell>
          <cell r="H2081" t="e">
            <v>#N/A</v>
          </cell>
          <cell r="I2081" t="e">
            <v>#N/A</v>
          </cell>
          <cell r="J2081" t="e">
            <v>#N/A</v>
          </cell>
          <cell r="K2081">
            <v>0</v>
          </cell>
          <cell r="L2081" t="e">
            <v>#N/A</v>
          </cell>
          <cell r="Y2081" t="e">
            <v>#VALUE!</v>
          </cell>
          <cell r="Z2081" t="e">
            <v>#VALUE!</v>
          </cell>
        </row>
        <row r="2082">
          <cell r="D2082" t="str">
            <v>TC65IO</v>
          </cell>
          <cell r="E2082" t="e">
            <v>#N/A</v>
          </cell>
          <cell r="F2082" t="e">
            <v>#N/A</v>
          </cell>
          <cell r="G2082">
            <v>1</v>
          </cell>
          <cell r="H2082" t="e">
            <v>#N/A</v>
          </cell>
          <cell r="I2082" t="e">
            <v>#N/A</v>
          </cell>
          <cell r="J2082" t="e">
            <v>#N/A</v>
          </cell>
          <cell r="K2082">
            <v>0</v>
          </cell>
          <cell r="L2082" t="e">
            <v>#N/A</v>
          </cell>
          <cell r="Y2082" t="e">
            <v>#VALUE!</v>
          </cell>
          <cell r="Z2082" t="e">
            <v>#VALUE!</v>
          </cell>
        </row>
        <row r="2083">
          <cell r="D2083" t="str">
            <v>TC65SE</v>
          </cell>
          <cell r="E2083" t="e">
            <v>#N/A</v>
          </cell>
          <cell r="F2083" t="e">
            <v>#N/A</v>
          </cell>
          <cell r="G2083">
            <v>1</v>
          </cell>
          <cell r="H2083" t="e">
            <v>#N/A</v>
          </cell>
          <cell r="I2083" t="e">
            <v>#N/A</v>
          </cell>
          <cell r="J2083" t="e">
            <v>#N/A</v>
          </cell>
          <cell r="K2083">
            <v>0</v>
          </cell>
          <cell r="L2083" t="e">
            <v>#N/A</v>
          </cell>
          <cell r="Y2083" t="e">
            <v>#VALUE!</v>
          </cell>
          <cell r="Z2083" t="e">
            <v>#VALUE!</v>
          </cell>
        </row>
        <row r="2084">
          <cell r="E2084" t="str">
            <v>SUBTOTAL</v>
          </cell>
          <cell r="I2084" t="e">
            <v>#N/A</v>
          </cell>
          <cell r="L2084" t="e">
            <v>#N/A</v>
          </cell>
          <cell r="Z2084" t="e">
            <v>#VALUE!</v>
          </cell>
        </row>
        <row r="2085">
          <cell r="E2085" t="str">
            <v>A.I.U</v>
          </cell>
          <cell r="I2085" t="e">
            <v>#N/A</v>
          </cell>
          <cell r="L2085" t="e">
            <v>#N/A</v>
          </cell>
          <cell r="Z2085" t="e">
            <v>#N/A</v>
          </cell>
        </row>
        <row r="2086">
          <cell r="D2086" t="str">
            <v>AIUAADMON</v>
          </cell>
          <cell r="E2086" t="str">
            <v>Admon</v>
          </cell>
          <cell r="F2086">
            <v>0</v>
          </cell>
          <cell r="I2086" t="e">
            <v>#N/A</v>
          </cell>
          <cell r="J2086">
            <v>0</v>
          </cell>
          <cell r="L2086" t="e">
            <v>#N/A</v>
          </cell>
          <cell r="Z2086" t="e">
            <v>#N/A</v>
          </cell>
        </row>
        <row r="2087">
          <cell r="D2087" t="str">
            <v>AIUAIMPRE</v>
          </cell>
          <cell r="E2087" t="str">
            <v>Imprevistos</v>
          </cell>
          <cell r="F2087">
            <v>0</v>
          </cell>
          <cell r="I2087" t="e">
            <v>#N/A</v>
          </cell>
          <cell r="J2087">
            <v>0</v>
          </cell>
          <cell r="L2087" t="e">
            <v>#N/A</v>
          </cell>
          <cell r="Z2087" t="e">
            <v>#N/A</v>
          </cell>
        </row>
        <row r="2088">
          <cell r="D2088" t="str">
            <v>AIUAUTILI</v>
          </cell>
          <cell r="E2088" t="str">
            <v>Utilidad</v>
          </cell>
          <cell r="F2088">
            <v>0</v>
          </cell>
          <cell r="I2088" t="e">
            <v>#N/A</v>
          </cell>
          <cell r="J2088">
            <v>0</v>
          </cell>
          <cell r="L2088" t="e">
            <v>#N/A</v>
          </cell>
          <cell r="Z2088" t="e">
            <v>#N/A</v>
          </cell>
        </row>
        <row r="2089">
          <cell r="D2089" t="str">
            <v>AIUAIVAUTI</v>
          </cell>
          <cell r="E2089" t="str">
            <v>IVA utilidad</v>
          </cell>
          <cell r="F2089">
            <v>0</v>
          </cell>
          <cell r="I2089" t="e">
            <v>#N/A</v>
          </cell>
          <cell r="J2089">
            <v>0</v>
          </cell>
          <cell r="L2089" t="e">
            <v>#N/A</v>
          </cell>
          <cell r="Z2089" t="e">
            <v>#N/A</v>
          </cell>
        </row>
        <row r="2091">
          <cell r="E2091" t="str">
            <v>ITEM</v>
          </cell>
        </row>
        <row r="2092">
          <cell r="D2092" t="str">
            <v>PEDOC</v>
          </cell>
          <cell r="E2092" t="str">
            <v>Direccion Obra</v>
          </cell>
          <cell r="G2092" t="str">
            <v>UN.</v>
          </cell>
          <cell r="H2092" t="str">
            <v>Mes</v>
          </cell>
          <cell r="I2092" t="e">
            <v>#N/A</v>
          </cell>
          <cell r="K2092">
            <v>0</v>
          </cell>
          <cell r="L2092" t="e">
            <v>#N/A</v>
          </cell>
          <cell r="P2092" t="e">
            <v>#N/A</v>
          </cell>
          <cell r="Q2092" t="e">
            <v>#N/A</v>
          </cell>
          <cell r="X2092" t="e">
            <v>#N/A</v>
          </cell>
          <cell r="Z2092" t="e">
            <v>#VALUE!</v>
          </cell>
          <cell r="AC2092" t="e">
            <v>#VALUE!</v>
          </cell>
        </row>
        <row r="2094">
          <cell r="D2094" t="str">
            <v>CODIGO</v>
          </cell>
          <cell r="E2094" t="str">
            <v>DESCRIPCION</v>
          </cell>
          <cell r="F2094" t="str">
            <v>UN</v>
          </cell>
          <cell r="G2094" t="str">
            <v>CANT</v>
          </cell>
          <cell r="H2094" t="str">
            <v>V/UNIT.</v>
          </cell>
          <cell r="I2094" t="str">
            <v>V/TOTAL</v>
          </cell>
          <cell r="K2094" t="str">
            <v>CANT TOTAL</v>
          </cell>
          <cell r="L2094" t="str">
            <v>Vr TOTAL</v>
          </cell>
          <cell r="Y2094" t="str">
            <v>CANT.</v>
          </cell>
          <cell r="Z2094" t="str">
            <v>V/TOTAL</v>
          </cell>
        </row>
        <row r="2095">
          <cell r="E2095" t="str">
            <v>VARIOS</v>
          </cell>
          <cell r="I2095" t="e">
            <v>#N/A</v>
          </cell>
          <cell r="L2095" t="e">
            <v>#N/A</v>
          </cell>
          <cell r="Z2095" t="e">
            <v>#VALUE!</v>
          </cell>
        </row>
        <row r="2096">
          <cell r="D2096" t="str">
            <v>TC65DO</v>
          </cell>
          <cell r="E2096" t="e">
            <v>#N/A</v>
          </cell>
          <cell r="F2096" t="e">
            <v>#N/A</v>
          </cell>
          <cell r="G2096">
            <v>0.503</v>
          </cell>
          <cell r="H2096" t="e">
            <v>#N/A</v>
          </cell>
          <cell r="I2096" t="e">
            <v>#N/A</v>
          </cell>
          <cell r="J2096" t="e">
            <v>#N/A</v>
          </cell>
          <cell r="K2096">
            <v>0</v>
          </cell>
          <cell r="L2096" t="e">
            <v>#N/A</v>
          </cell>
          <cell r="Y2096" t="e">
            <v>#VALUE!</v>
          </cell>
          <cell r="Z2096" t="e">
            <v>#VALUE!</v>
          </cell>
        </row>
        <row r="2100">
          <cell r="E2100" t="str">
            <v>SUBTOTAL</v>
          </cell>
          <cell r="I2100" t="e">
            <v>#N/A</v>
          </cell>
          <cell r="L2100" t="e">
            <v>#N/A</v>
          </cell>
          <cell r="Z2100" t="e">
            <v>#VALUE!</v>
          </cell>
        </row>
        <row r="2101">
          <cell r="E2101" t="str">
            <v>A.I.U</v>
          </cell>
          <cell r="I2101" t="e">
            <v>#N/A</v>
          </cell>
          <cell r="L2101" t="e">
            <v>#N/A</v>
          </cell>
          <cell r="Z2101" t="e">
            <v>#N/A</v>
          </cell>
        </row>
        <row r="2102">
          <cell r="D2102" t="str">
            <v>AIUAADMON</v>
          </cell>
          <cell r="E2102" t="str">
            <v>Admon</v>
          </cell>
          <cell r="F2102">
            <v>0</v>
          </cell>
          <cell r="I2102" t="e">
            <v>#N/A</v>
          </cell>
          <cell r="J2102">
            <v>0</v>
          </cell>
          <cell r="L2102" t="e">
            <v>#N/A</v>
          </cell>
          <cell r="Z2102" t="e">
            <v>#N/A</v>
          </cell>
        </row>
        <row r="2103">
          <cell r="D2103" t="str">
            <v>AIUAIMPRE</v>
          </cell>
          <cell r="E2103" t="str">
            <v>Imprevistos</v>
          </cell>
          <cell r="F2103">
            <v>0</v>
          </cell>
          <cell r="I2103" t="e">
            <v>#N/A</v>
          </cell>
          <cell r="J2103">
            <v>0</v>
          </cell>
          <cell r="L2103" t="e">
            <v>#N/A</v>
          </cell>
          <cell r="Z2103" t="e">
            <v>#N/A</v>
          </cell>
        </row>
        <row r="2104">
          <cell r="D2104" t="str">
            <v>AIUAUTILI</v>
          </cell>
          <cell r="E2104" t="str">
            <v>Utilidad</v>
          </cell>
          <cell r="F2104">
            <v>0</v>
          </cell>
          <cell r="I2104" t="e">
            <v>#N/A</v>
          </cell>
          <cell r="J2104">
            <v>0</v>
          </cell>
          <cell r="L2104" t="e">
            <v>#N/A</v>
          </cell>
          <cell r="Z2104" t="e">
            <v>#N/A</v>
          </cell>
        </row>
        <row r="2105">
          <cell r="D2105" t="str">
            <v>AIUAIVAUTI</v>
          </cell>
          <cell r="E2105" t="str">
            <v>IVA utilidad</v>
          </cell>
          <cell r="F2105">
            <v>0</v>
          </cell>
          <cell r="I2105" t="e">
            <v>#N/A</v>
          </cell>
          <cell r="J2105">
            <v>0</v>
          </cell>
          <cell r="L2105" t="e">
            <v>#N/A</v>
          </cell>
          <cell r="Z2105" t="e">
            <v>#N/A</v>
          </cell>
        </row>
        <row r="2107">
          <cell r="E2107" t="str">
            <v>ITEM</v>
          </cell>
        </row>
        <row r="2108">
          <cell r="D2108" t="str">
            <v>PEAL</v>
          </cell>
          <cell r="E2108" t="str">
            <v>Almacen</v>
          </cell>
          <cell r="G2108" t="str">
            <v>UN.</v>
          </cell>
          <cell r="H2108" t="str">
            <v>Mes</v>
          </cell>
          <cell r="I2108" t="e">
            <v>#N/A</v>
          </cell>
          <cell r="K2108">
            <v>0</v>
          </cell>
          <cell r="L2108" t="e">
            <v>#N/A</v>
          </cell>
          <cell r="P2108" t="e">
            <v>#N/A</v>
          </cell>
          <cell r="Q2108" t="e">
            <v>#N/A</v>
          </cell>
          <cell r="X2108" t="e">
            <v>#N/A</v>
          </cell>
          <cell r="Z2108" t="e">
            <v>#VALUE!</v>
          </cell>
          <cell r="AC2108" t="e">
            <v>#VALUE!</v>
          </cell>
        </row>
        <row r="2110">
          <cell r="D2110" t="str">
            <v>CODIGO</v>
          </cell>
          <cell r="E2110" t="str">
            <v>DESCRIPCION</v>
          </cell>
          <cell r="F2110" t="str">
            <v>UN</v>
          </cell>
          <cell r="G2110" t="str">
            <v>CANT</v>
          </cell>
          <cell r="H2110" t="str">
            <v>V/UNIT.</v>
          </cell>
          <cell r="I2110" t="str">
            <v>V/TOTAL</v>
          </cell>
          <cell r="K2110" t="str">
            <v>CANT TOTAL</v>
          </cell>
          <cell r="L2110" t="str">
            <v>Vr TOTAL</v>
          </cell>
          <cell r="Y2110" t="str">
            <v>CANT.</v>
          </cell>
          <cell r="Z2110" t="str">
            <v>V/TOTAL</v>
          </cell>
        </row>
        <row r="2111">
          <cell r="E2111" t="str">
            <v>VARIOS</v>
          </cell>
          <cell r="I2111" t="e">
            <v>#N/A</v>
          </cell>
          <cell r="L2111" t="e">
            <v>#N/A</v>
          </cell>
          <cell r="Z2111" t="e">
            <v>#VALUE!</v>
          </cell>
        </row>
        <row r="2112">
          <cell r="D2112" t="str">
            <v>TC65ALMA</v>
          </cell>
          <cell r="E2112" t="e">
            <v>#N/A</v>
          </cell>
          <cell r="F2112" t="e">
            <v>#N/A</v>
          </cell>
          <cell r="G2112">
            <v>1</v>
          </cell>
          <cell r="H2112" t="e">
            <v>#N/A</v>
          </cell>
          <cell r="I2112" t="e">
            <v>#N/A</v>
          </cell>
          <cell r="J2112" t="e">
            <v>#N/A</v>
          </cell>
          <cell r="K2112">
            <v>0</v>
          </cell>
          <cell r="L2112" t="e">
            <v>#N/A</v>
          </cell>
          <cell r="Y2112" t="e">
            <v>#VALUE!</v>
          </cell>
          <cell r="Z2112" t="e">
            <v>#VALUE!</v>
          </cell>
        </row>
        <row r="2113">
          <cell r="D2113" t="str">
            <v>TC65AYAL</v>
          </cell>
          <cell r="E2113" t="e">
            <v>#N/A</v>
          </cell>
          <cell r="F2113" t="e">
            <v>#N/A</v>
          </cell>
          <cell r="G2113">
            <v>2</v>
          </cell>
          <cell r="H2113" t="e">
            <v>#N/A</v>
          </cell>
          <cell r="I2113" t="e">
            <v>#N/A</v>
          </cell>
          <cell r="J2113" t="e">
            <v>#N/A</v>
          </cell>
          <cell r="K2113">
            <v>0</v>
          </cell>
          <cell r="L2113" t="e">
            <v>#N/A</v>
          </cell>
          <cell r="Y2113" t="e">
            <v>#VALUE!</v>
          </cell>
          <cell r="Z2113" t="e">
            <v>#VALUE!</v>
          </cell>
        </row>
        <row r="2115">
          <cell r="E2115" t="str">
            <v>SUBTOTAL</v>
          </cell>
          <cell r="I2115" t="e">
            <v>#N/A</v>
          </cell>
          <cell r="L2115" t="e">
            <v>#N/A</v>
          </cell>
          <cell r="Z2115" t="e">
            <v>#VALUE!</v>
          </cell>
        </row>
        <row r="2116">
          <cell r="E2116" t="str">
            <v>A.I.U</v>
          </cell>
          <cell r="I2116" t="e">
            <v>#N/A</v>
          </cell>
          <cell r="L2116" t="e">
            <v>#N/A</v>
          </cell>
          <cell r="Z2116" t="e">
            <v>#N/A</v>
          </cell>
        </row>
        <row r="2117">
          <cell r="D2117" t="str">
            <v>AIUAADMON</v>
          </cell>
          <cell r="E2117" t="str">
            <v>Admon</v>
          </cell>
          <cell r="F2117">
            <v>0</v>
          </cell>
          <cell r="I2117" t="e">
            <v>#N/A</v>
          </cell>
          <cell r="J2117">
            <v>0</v>
          </cell>
          <cell r="L2117" t="e">
            <v>#N/A</v>
          </cell>
          <cell r="Z2117" t="e">
            <v>#N/A</v>
          </cell>
        </row>
        <row r="2118">
          <cell r="D2118" t="str">
            <v>AIUAIMPRE</v>
          </cell>
          <cell r="E2118" t="str">
            <v>Imprevistos</v>
          </cell>
          <cell r="F2118">
            <v>0</v>
          </cell>
          <cell r="I2118" t="e">
            <v>#N/A</v>
          </cell>
          <cell r="J2118">
            <v>0</v>
          </cell>
          <cell r="L2118" t="e">
            <v>#N/A</v>
          </cell>
          <cell r="Z2118" t="e">
            <v>#N/A</v>
          </cell>
        </row>
        <row r="2119">
          <cell r="D2119" t="str">
            <v>AIUAUTILI</v>
          </cell>
          <cell r="E2119" t="str">
            <v>Utilidad</v>
          </cell>
          <cell r="F2119">
            <v>0</v>
          </cell>
          <cell r="I2119" t="e">
            <v>#N/A</v>
          </cell>
          <cell r="J2119">
            <v>0</v>
          </cell>
          <cell r="L2119" t="e">
            <v>#N/A</v>
          </cell>
          <cell r="Z2119" t="e">
            <v>#N/A</v>
          </cell>
        </row>
        <row r="2120">
          <cell r="D2120" t="str">
            <v>AIUAIVAUTI</v>
          </cell>
          <cell r="E2120" t="str">
            <v>IVA utilidad</v>
          </cell>
          <cell r="F2120">
            <v>0</v>
          </cell>
          <cell r="I2120" t="e">
            <v>#N/A</v>
          </cell>
          <cell r="J2120">
            <v>0</v>
          </cell>
          <cell r="L2120" t="e">
            <v>#N/A</v>
          </cell>
          <cell r="Z2120" t="e">
            <v>#N/A</v>
          </cell>
        </row>
        <row r="2122">
          <cell r="E2122" t="str">
            <v>ITEM</v>
          </cell>
        </row>
        <row r="2123">
          <cell r="D2123" t="str">
            <v>PEVI</v>
          </cell>
          <cell r="E2123" t="str">
            <v>Vigilancia</v>
          </cell>
          <cell r="G2123" t="str">
            <v>UN.</v>
          </cell>
          <cell r="H2123" t="str">
            <v>Mes</v>
          </cell>
          <cell r="I2123" t="e">
            <v>#N/A</v>
          </cell>
          <cell r="K2123">
            <v>0</v>
          </cell>
          <cell r="L2123" t="e">
            <v>#N/A</v>
          </cell>
          <cell r="P2123" t="e">
            <v>#N/A</v>
          </cell>
          <cell r="Q2123" t="e">
            <v>#N/A</v>
          </cell>
          <cell r="X2123" t="e">
            <v>#N/A</v>
          </cell>
          <cell r="Z2123" t="e">
            <v>#VALUE!</v>
          </cell>
          <cell r="AC2123" t="e">
            <v>#VALUE!</v>
          </cell>
        </row>
        <row r="2125">
          <cell r="D2125" t="str">
            <v>CODIGO</v>
          </cell>
          <cell r="E2125" t="str">
            <v>DESCRIPCION</v>
          </cell>
          <cell r="F2125" t="str">
            <v>UN</v>
          </cell>
          <cell r="G2125" t="str">
            <v>CANT</v>
          </cell>
          <cell r="H2125" t="str">
            <v>V/UNIT.</v>
          </cell>
          <cell r="I2125" t="str">
            <v>V/TOTAL</v>
          </cell>
          <cell r="K2125" t="str">
            <v>CANT TOTAL</v>
          </cell>
          <cell r="L2125" t="str">
            <v>Vr TOTAL</v>
          </cell>
          <cell r="Y2125" t="str">
            <v>CANT.</v>
          </cell>
          <cell r="Z2125" t="str">
            <v>V/TOTAL</v>
          </cell>
        </row>
        <row r="2126">
          <cell r="E2126" t="str">
            <v>VARIOS</v>
          </cell>
          <cell r="I2126" t="e">
            <v>#N/A</v>
          </cell>
          <cell r="L2126" t="e">
            <v>#N/A</v>
          </cell>
          <cell r="Z2126" t="e">
            <v>#VALUE!</v>
          </cell>
        </row>
        <row r="2127">
          <cell r="D2127" t="str">
            <v>TC65VI</v>
          </cell>
          <cell r="E2127" t="e">
            <v>#N/A</v>
          </cell>
          <cell r="F2127" t="e">
            <v>#N/A</v>
          </cell>
          <cell r="G2127">
            <v>1</v>
          </cell>
          <cell r="H2127" t="e">
            <v>#N/A</v>
          </cell>
          <cell r="I2127" t="e">
            <v>#N/A</v>
          </cell>
          <cell r="J2127" t="e">
            <v>#N/A</v>
          </cell>
          <cell r="K2127">
            <v>0</v>
          </cell>
          <cell r="L2127" t="e">
            <v>#N/A</v>
          </cell>
          <cell r="Y2127" t="e">
            <v>#VALUE!</v>
          </cell>
          <cell r="Z2127" t="e">
            <v>#VALUE!</v>
          </cell>
        </row>
        <row r="2129">
          <cell r="E2129" t="str">
            <v>SUBTOTAL</v>
          </cell>
          <cell r="I2129" t="e">
            <v>#N/A</v>
          </cell>
          <cell r="L2129" t="e">
            <v>#N/A</v>
          </cell>
          <cell r="Z2129" t="e">
            <v>#VALUE!</v>
          </cell>
        </row>
        <row r="2130">
          <cell r="E2130" t="str">
            <v>A.I.U</v>
          </cell>
          <cell r="I2130" t="e">
            <v>#N/A</v>
          </cell>
          <cell r="L2130" t="e">
            <v>#N/A</v>
          </cell>
          <cell r="Z2130" t="e">
            <v>#VALUE!</v>
          </cell>
        </row>
        <row r="2131">
          <cell r="D2131" t="str">
            <v>AIUAADMON</v>
          </cell>
          <cell r="E2131" t="str">
            <v>Admon</v>
          </cell>
          <cell r="F2131">
            <v>0</v>
          </cell>
          <cell r="I2131" t="e">
            <v>#N/A</v>
          </cell>
          <cell r="L2131" t="e">
            <v>#N/A</v>
          </cell>
          <cell r="Z2131" t="e">
            <v>#VALUE!</v>
          </cell>
        </row>
        <row r="2132">
          <cell r="D2132" t="str">
            <v>AIUAIMPRE</v>
          </cell>
          <cell r="E2132" t="str">
            <v>Imprevistos</v>
          </cell>
          <cell r="F2132">
            <v>0</v>
          </cell>
          <cell r="I2132" t="e">
            <v>#N/A</v>
          </cell>
          <cell r="L2132" t="e">
            <v>#N/A</v>
          </cell>
          <cell r="Z2132" t="e">
            <v>#VALUE!</v>
          </cell>
        </row>
        <row r="2133">
          <cell r="D2133" t="str">
            <v>AIUAUTILI</v>
          </cell>
          <cell r="E2133" t="str">
            <v>Utilidad</v>
          </cell>
          <cell r="F2133">
            <v>0</v>
          </cell>
          <cell r="I2133" t="e">
            <v>#N/A</v>
          </cell>
          <cell r="L2133" t="e">
            <v>#N/A</v>
          </cell>
          <cell r="Z2133" t="e">
            <v>#VALUE!</v>
          </cell>
        </row>
        <row r="2134">
          <cell r="D2134" t="str">
            <v>AIUAIVAUTI</v>
          </cell>
          <cell r="E2134" t="str">
            <v>IVA utilidad</v>
          </cell>
          <cell r="F2134">
            <v>0</v>
          </cell>
          <cell r="I2134" t="e">
            <v>#N/A</v>
          </cell>
          <cell r="L2134" t="e">
            <v>#N/A</v>
          </cell>
          <cell r="Z2134" t="e">
            <v>#VALUE!</v>
          </cell>
        </row>
        <row r="2136">
          <cell r="E2136" t="str">
            <v>ITEM</v>
          </cell>
        </row>
        <row r="2137">
          <cell r="D2137" t="str">
            <v>PRPR</v>
          </cell>
          <cell r="E2137" t="e">
            <v>#N/A</v>
          </cell>
          <cell r="G2137" t="str">
            <v>UN.</v>
          </cell>
          <cell r="H2137" t="e">
            <v>#N/A</v>
          </cell>
          <cell r="I2137" t="e">
            <v>#N/A</v>
          </cell>
          <cell r="K2137">
            <v>0</v>
          </cell>
          <cell r="L2137" t="e">
            <v>#N/A</v>
          </cell>
          <cell r="P2137" t="e">
            <v>#N/A</v>
          </cell>
          <cell r="Q2137" t="e">
            <v>#N/A</v>
          </cell>
          <cell r="X2137" t="e">
            <v>#N/A</v>
          </cell>
          <cell r="Z2137" t="e">
            <v>#VALUE!</v>
          </cell>
          <cell r="AC2137" t="e">
            <v>#VALUE!</v>
          </cell>
        </row>
        <row r="2139">
          <cell r="D2139" t="str">
            <v>CODIGO</v>
          </cell>
          <cell r="E2139" t="str">
            <v>DESCRIPCION</v>
          </cell>
          <cell r="F2139" t="str">
            <v>UN</v>
          </cell>
          <cell r="G2139" t="str">
            <v>CANT</v>
          </cell>
          <cell r="H2139" t="str">
            <v>V/UNIT.</v>
          </cell>
          <cell r="I2139" t="str">
            <v>V/TOTAL</v>
          </cell>
          <cell r="K2139" t="str">
            <v>CANT TOTAL</v>
          </cell>
          <cell r="L2139" t="str">
            <v>Vr TOTAL</v>
          </cell>
          <cell r="Y2139" t="str">
            <v>CANT.</v>
          </cell>
          <cell r="Z2139" t="str">
            <v>V/TOTAL</v>
          </cell>
        </row>
        <row r="2140">
          <cell r="E2140" t="str">
            <v>VARIOS</v>
          </cell>
          <cell r="I2140" t="e">
            <v>#N/A</v>
          </cell>
          <cell r="L2140" t="e">
            <v>#N/A</v>
          </cell>
          <cell r="Z2140" t="e">
            <v>#VALUE!</v>
          </cell>
        </row>
        <row r="2141">
          <cell r="D2141" t="str">
            <v>TCPRPR</v>
          </cell>
          <cell r="E2141" t="e">
            <v>#N/A</v>
          </cell>
          <cell r="F2141" t="e">
            <v>#N/A</v>
          </cell>
          <cell r="G2141">
            <v>1.4999999999999999E-2</v>
          </cell>
          <cell r="H2141" t="e">
            <v>#N/A</v>
          </cell>
          <cell r="I2141" t="e">
            <v>#N/A</v>
          </cell>
          <cell r="J2141" t="e">
            <v>#N/A</v>
          </cell>
          <cell r="K2141">
            <v>0</v>
          </cell>
          <cell r="L2141" t="e">
            <v>#N/A</v>
          </cell>
          <cell r="Y2141" t="e">
            <v>#VALUE!</v>
          </cell>
          <cell r="Z2141" t="e">
            <v>#VALUE!</v>
          </cell>
        </row>
        <row r="2143">
          <cell r="E2143" t="str">
            <v>SUBTOTAL</v>
          </cell>
          <cell r="I2143" t="e">
            <v>#N/A</v>
          </cell>
          <cell r="L2143" t="e">
            <v>#N/A</v>
          </cell>
          <cell r="Z2143" t="e">
            <v>#VALUE!</v>
          </cell>
        </row>
        <row r="2144">
          <cell r="E2144" t="str">
            <v>A.I.U</v>
          </cell>
          <cell r="I2144" t="e">
            <v>#N/A</v>
          </cell>
          <cell r="L2144" t="e">
            <v>#N/A</v>
          </cell>
          <cell r="Z2144" t="e">
            <v>#VALUE!</v>
          </cell>
        </row>
        <row r="2145">
          <cell r="D2145" t="str">
            <v>AIUAADMON</v>
          </cell>
          <cell r="E2145" t="str">
            <v>Admon</v>
          </cell>
          <cell r="F2145">
            <v>0</v>
          </cell>
          <cell r="I2145" t="e">
            <v>#N/A</v>
          </cell>
          <cell r="L2145" t="e">
            <v>#N/A</v>
          </cell>
          <cell r="Z2145" t="e">
            <v>#VALUE!</v>
          </cell>
        </row>
        <row r="2146">
          <cell r="D2146" t="str">
            <v>AIUAIMPRE</v>
          </cell>
          <cell r="E2146" t="str">
            <v>Imprevistos</v>
          </cell>
          <cell r="F2146">
            <v>0</v>
          </cell>
          <cell r="I2146" t="e">
            <v>#N/A</v>
          </cell>
          <cell r="L2146" t="e">
            <v>#N/A</v>
          </cell>
          <cell r="Z2146" t="e">
            <v>#VALUE!</v>
          </cell>
        </row>
        <row r="2147">
          <cell r="D2147" t="str">
            <v>AIUAUTILI</v>
          </cell>
          <cell r="E2147" t="str">
            <v>Utilidad</v>
          </cell>
          <cell r="F2147">
            <v>0</v>
          </cell>
          <cell r="I2147" t="e">
            <v>#N/A</v>
          </cell>
          <cell r="L2147" t="e">
            <v>#N/A</v>
          </cell>
          <cell r="Z2147" t="e">
            <v>#VALUE!</v>
          </cell>
        </row>
        <row r="2148">
          <cell r="D2148" t="str">
            <v>AIUAIVAUTI</v>
          </cell>
          <cell r="E2148" t="str">
            <v>IVA utilidad</v>
          </cell>
          <cell r="F2148">
            <v>0</v>
          </cell>
          <cell r="I2148" t="e">
            <v>#N/A</v>
          </cell>
          <cell r="L2148" t="e">
            <v>#N/A</v>
          </cell>
          <cell r="Z2148" t="e">
            <v>#VALUE!</v>
          </cell>
        </row>
        <row r="2151">
          <cell r="E2151" t="str">
            <v>ITEM</v>
          </cell>
        </row>
        <row r="2152">
          <cell r="D2152" t="str">
            <v>MSAGU</v>
          </cell>
          <cell r="E2152" t="str">
            <v>Agua</v>
          </cell>
          <cell r="G2152" t="str">
            <v>UN.</v>
          </cell>
          <cell r="H2152" t="str">
            <v>Mes</v>
          </cell>
          <cell r="I2152" t="e">
            <v>#N/A</v>
          </cell>
          <cell r="K2152">
            <v>0</v>
          </cell>
          <cell r="L2152" t="e">
            <v>#N/A</v>
          </cell>
          <cell r="P2152" t="e">
            <v>#N/A</v>
          </cell>
          <cell r="Q2152" t="e">
            <v>#N/A</v>
          </cell>
          <cell r="X2152" t="e">
            <v>#N/A</v>
          </cell>
          <cell r="Z2152" t="e">
            <v>#VALUE!</v>
          </cell>
          <cell r="AC2152" t="e">
            <v>#VALUE!</v>
          </cell>
        </row>
        <row r="2154">
          <cell r="D2154" t="str">
            <v>CODIGO</v>
          </cell>
          <cell r="E2154" t="str">
            <v>DESCRIPCION</v>
          </cell>
          <cell r="F2154" t="str">
            <v>UN</v>
          </cell>
          <cell r="G2154" t="str">
            <v>CANT</v>
          </cell>
          <cell r="H2154" t="str">
            <v>V/UNIT.</v>
          </cell>
          <cell r="I2154" t="str">
            <v>V/TOTAL</v>
          </cell>
          <cell r="K2154" t="str">
            <v>CANT TOTAL</v>
          </cell>
          <cell r="L2154" t="str">
            <v>Vr TOTAL</v>
          </cell>
          <cell r="Y2154" t="str">
            <v>CANT.</v>
          </cell>
          <cell r="Z2154" t="str">
            <v>V/TOTAL</v>
          </cell>
        </row>
        <row r="2155">
          <cell r="E2155" t="str">
            <v>VARIOS</v>
          </cell>
          <cell r="I2155" t="e">
            <v>#N/A</v>
          </cell>
          <cell r="L2155" t="e">
            <v>#N/A</v>
          </cell>
          <cell r="Z2155" t="e">
            <v>#VALUE!</v>
          </cell>
        </row>
        <row r="2156">
          <cell r="D2156" t="str">
            <v>TCMSAGU</v>
          </cell>
          <cell r="E2156" t="e">
            <v>#N/A</v>
          </cell>
          <cell r="F2156" t="e">
            <v>#N/A</v>
          </cell>
          <cell r="G2156">
            <v>1</v>
          </cell>
          <cell r="H2156" t="e">
            <v>#N/A</v>
          </cell>
          <cell r="I2156" t="e">
            <v>#N/A</v>
          </cell>
          <cell r="J2156" t="e">
            <v>#N/A</v>
          </cell>
          <cell r="K2156">
            <v>0</v>
          </cell>
          <cell r="L2156" t="e">
            <v>#N/A</v>
          </cell>
          <cell r="Y2156" t="e">
            <v>#VALUE!</v>
          </cell>
          <cell r="Z2156" t="e">
            <v>#VALUE!</v>
          </cell>
        </row>
        <row r="2158">
          <cell r="E2158" t="str">
            <v>SUBTOTAL</v>
          </cell>
          <cell r="I2158" t="e">
            <v>#N/A</v>
          </cell>
          <cell r="L2158" t="e">
            <v>#N/A</v>
          </cell>
          <cell r="Z2158" t="e">
            <v>#VALUE!</v>
          </cell>
        </row>
        <row r="2159">
          <cell r="E2159" t="str">
            <v>A.I.U</v>
          </cell>
          <cell r="I2159" t="e">
            <v>#N/A</v>
          </cell>
          <cell r="L2159" t="e">
            <v>#N/A</v>
          </cell>
          <cell r="Z2159" t="e">
            <v>#VALUE!</v>
          </cell>
        </row>
        <row r="2160">
          <cell r="D2160" t="str">
            <v>AIUAADMON</v>
          </cell>
          <cell r="E2160" t="str">
            <v>Admon</v>
          </cell>
          <cell r="F2160">
            <v>0</v>
          </cell>
          <cell r="I2160" t="e">
            <v>#N/A</v>
          </cell>
          <cell r="L2160" t="e">
            <v>#N/A</v>
          </cell>
          <cell r="Z2160" t="e">
            <v>#VALUE!</v>
          </cell>
        </row>
        <row r="2161">
          <cell r="D2161" t="str">
            <v>AIUAIMPRE</v>
          </cell>
          <cell r="E2161" t="str">
            <v>Imprevistos</v>
          </cell>
          <cell r="F2161">
            <v>0</v>
          </cell>
          <cell r="I2161" t="e">
            <v>#N/A</v>
          </cell>
          <cell r="L2161" t="e">
            <v>#N/A</v>
          </cell>
          <cell r="Z2161" t="e">
            <v>#VALUE!</v>
          </cell>
        </row>
        <row r="2162">
          <cell r="D2162" t="str">
            <v>AIUAUTILI</v>
          </cell>
          <cell r="E2162" t="str">
            <v>Utilidad</v>
          </cell>
          <cell r="F2162">
            <v>0</v>
          </cell>
          <cell r="I2162" t="e">
            <v>#N/A</v>
          </cell>
          <cell r="L2162" t="e">
            <v>#N/A</v>
          </cell>
          <cell r="Z2162" t="e">
            <v>#VALUE!</v>
          </cell>
        </row>
        <row r="2163">
          <cell r="D2163" t="str">
            <v>AIUAIVAUTI</v>
          </cell>
          <cell r="E2163" t="str">
            <v>IVA utilidad</v>
          </cell>
          <cell r="F2163">
            <v>0</v>
          </cell>
          <cell r="I2163" t="e">
            <v>#N/A</v>
          </cell>
          <cell r="L2163" t="e">
            <v>#N/A</v>
          </cell>
          <cell r="Z2163" t="e">
            <v>#VALUE!</v>
          </cell>
        </row>
        <row r="2165">
          <cell r="E2165" t="str">
            <v>ITEM</v>
          </cell>
        </row>
        <row r="2166">
          <cell r="D2166" t="str">
            <v>MSENE</v>
          </cell>
          <cell r="E2166" t="str">
            <v>Luz</v>
          </cell>
          <cell r="G2166" t="str">
            <v>UN.</v>
          </cell>
          <cell r="H2166" t="str">
            <v>Mes</v>
          </cell>
          <cell r="I2166" t="e">
            <v>#N/A</v>
          </cell>
          <cell r="K2166">
            <v>0</v>
          </cell>
          <cell r="L2166" t="e">
            <v>#N/A</v>
          </cell>
          <cell r="P2166" t="e">
            <v>#N/A</v>
          </cell>
          <cell r="Q2166" t="e">
            <v>#N/A</v>
          </cell>
          <cell r="X2166" t="e">
            <v>#N/A</v>
          </cell>
          <cell r="Z2166" t="e">
            <v>#VALUE!</v>
          </cell>
          <cell r="AC2166" t="e">
            <v>#VALUE!</v>
          </cell>
        </row>
        <row r="2168">
          <cell r="D2168" t="str">
            <v>CODIGO</v>
          </cell>
          <cell r="E2168" t="str">
            <v>DESCRIPCION</v>
          </cell>
          <cell r="F2168" t="str">
            <v>UN</v>
          </cell>
          <cell r="G2168" t="str">
            <v>CANT</v>
          </cell>
          <cell r="H2168" t="str">
            <v>V/UNIT.</v>
          </cell>
          <cell r="I2168" t="str">
            <v>V/TOTAL</v>
          </cell>
          <cell r="K2168" t="str">
            <v>CANT TOTAL</v>
          </cell>
          <cell r="L2168" t="str">
            <v>Vr TOTAL</v>
          </cell>
          <cell r="Y2168" t="str">
            <v>CANT.</v>
          </cell>
          <cell r="Z2168" t="str">
            <v>V/TOTAL</v>
          </cell>
        </row>
        <row r="2169">
          <cell r="E2169" t="str">
            <v>VARIOS</v>
          </cell>
          <cell r="I2169" t="e">
            <v>#N/A</v>
          </cell>
          <cell r="L2169" t="e">
            <v>#N/A</v>
          </cell>
          <cell r="Z2169" t="e">
            <v>#VALUE!</v>
          </cell>
        </row>
        <row r="2170">
          <cell r="D2170" t="str">
            <v>TCMSENE</v>
          </cell>
          <cell r="E2170" t="e">
            <v>#N/A</v>
          </cell>
          <cell r="F2170" t="e">
            <v>#N/A</v>
          </cell>
          <cell r="G2170">
            <v>1</v>
          </cell>
          <cell r="H2170" t="e">
            <v>#N/A</v>
          </cell>
          <cell r="I2170" t="e">
            <v>#N/A</v>
          </cell>
          <cell r="J2170" t="e">
            <v>#N/A</v>
          </cell>
          <cell r="K2170">
            <v>0</v>
          </cell>
          <cell r="L2170" t="e">
            <v>#N/A</v>
          </cell>
          <cell r="Y2170" t="e">
            <v>#VALUE!</v>
          </cell>
          <cell r="Z2170" t="e">
            <v>#VALUE!</v>
          </cell>
        </row>
        <row r="2172">
          <cell r="E2172" t="str">
            <v>SUBTOTAL</v>
          </cell>
          <cell r="I2172" t="e">
            <v>#N/A</v>
          </cell>
          <cell r="L2172" t="e">
            <v>#N/A</v>
          </cell>
          <cell r="Z2172" t="e">
            <v>#VALUE!</v>
          </cell>
        </row>
        <row r="2173">
          <cell r="E2173" t="str">
            <v>A.I.U</v>
          </cell>
          <cell r="I2173" t="e">
            <v>#N/A</v>
          </cell>
          <cell r="L2173" t="e">
            <v>#N/A</v>
          </cell>
          <cell r="Z2173" t="e">
            <v>#VALUE!</v>
          </cell>
        </row>
        <row r="2174">
          <cell r="D2174" t="str">
            <v>AIUAADMON</v>
          </cell>
          <cell r="E2174" t="str">
            <v>Admon</v>
          </cell>
          <cell r="F2174">
            <v>0</v>
          </cell>
          <cell r="I2174" t="e">
            <v>#N/A</v>
          </cell>
          <cell r="L2174" t="e">
            <v>#N/A</v>
          </cell>
          <cell r="Z2174" t="e">
            <v>#VALUE!</v>
          </cell>
        </row>
        <row r="2175">
          <cell r="D2175" t="str">
            <v>AIUAIMPRE</v>
          </cell>
          <cell r="E2175" t="str">
            <v>Imprevistos</v>
          </cell>
          <cell r="F2175">
            <v>0</v>
          </cell>
          <cell r="I2175" t="e">
            <v>#N/A</v>
          </cell>
          <cell r="L2175" t="e">
            <v>#N/A</v>
          </cell>
          <cell r="Z2175" t="e">
            <v>#VALUE!</v>
          </cell>
        </row>
        <row r="2176">
          <cell r="D2176" t="str">
            <v>AIUAUTILI</v>
          </cell>
          <cell r="E2176" t="str">
            <v>Utilidad</v>
          </cell>
          <cell r="F2176">
            <v>0</v>
          </cell>
          <cell r="I2176" t="e">
            <v>#N/A</v>
          </cell>
          <cell r="L2176" t="e">
            <v>#N/A</v>
          </cell>
          <cell r="Z2176" t="e">
            <v>#VALUE!</v>
          </cell>
        </row>
        <row r="2177">
          <cell r="D2177" t="str">
            <v>AIUAIVAUTI</v>
          </cell>
          <cell r="E2177" t="str">
            <v>IVA utilidad</v>
          </cell>
          <cell r="F2177">
            <v>0</v>
          </cell>
          <cell r="I2177" t="e">
            <v>#N/A</v>
          </cell>
          <cell r="L2177" t="e">
            <v>#N/A</v>
          </cell>
          <cell r="Z2177" t="e">
            <v>#VALUE!</v>
          </cell>
        </row>
        <row r="2179">
          <cell r="E2179" t="str">
            <v>ITEM</v>
          </cell>
        </row>
        <row r="2180">
          <cell r="D2180" t="str">
            <v>MSPENE</v>
          </cell>
          <cell r="E2180" t="str">
            <v>Provisional electrica</v>
          </cell>
          <cell r="G2180" t="str">
            <v>UN.</v>
          </cell>
          <cell r="H2180" t="str">
            <v>Gb</v>
          </cell>
          <cell r="I2180" t="e">
            <v>#N/A</v>
          </cell>
          <cell r="K2180">
            <v>0</v>
          </cell>
          <cell r="L2180" t="e">
            <v>#N/A</v>
          </cell>
          <cell r="P2180" t="e">
            <v>#N/A</v>
          </cell>
          <cell r="Q2180" t="e">
            <v>#N/A</v>
          </cell>
          <cell r="X2180" t="e">
            <v>#N/A</v>
          </cell>
          <cell r="Z2180" t="e">
            <v>#VALUE!</v>
          </cell>
          <cell r="AC2180" t="e">
            <v>#VALUE!</v>
          </cell>
        </row>
        <row r="2182">
          <cell r="D2182" t="str">
            <v>CODIGO</v>
          </cell>
          <cell r="E2182" t="str">
            <v>DESCRIPCION</v>
          </cell>
          <cell r="F2182" t="str">
            <v>UN</v>
          </cell>
          <cell r="G2182" t="str">
            <v>CANT</v>
          </cell>
          <cell r="H2182" t="str">
            <v>V/UNIT.</v>
          </cell>
          <cell r="I2182" t="str">
            <v>V/TOTAL</v>
          </cell>
          <cell r="K2182" t="str">
            <v>CANT TOTAL</v>
          </cell>
          <cell r="L2182" t="str">
            <v>Vr TOTAL</v>
          </cell>
          <cell r="Y2182" t="str">
            <v>CANT.</v>
          </cell>
          <cell r="Z2182" t="str">
            <v>V/TOTAL</v>
          </cell>
        </row>
        <row r="2183">
          <cell r="E2183" t="str">
            <v>VARIOS</v>
          </cell>
          <cell r="I2183" t="e">
            <v>#N/A</v>
          </cell>
          <cell r="L2183" t="e">
            <v>#N/A</v>
          </cell>
          <cell r="Z2183" t="e">
            <v>#VALUE!</v>
          </cell>
        </row>
        <row r="2184">
          <cell r="D2184" t="str">
            <v>TCMSPENE</v>
          </cell>
          <cell r="E2184" t="e">
            <v>#N/A</v>
          </cell>
          <cell r="F2184" t="e">
            <v>#N/A</v>
          </cell>
          <cell r="G2184">
            <v>1</v>
          </cell>
          <cell r="H2184" t="e">
            <v>#N/A</v>
          </cell>
          <cell r="I2184" t="e">
            <v>#N/A</v>
          </cell>
          <cell r="J2184" t="e">
            <v>#N/A</v>
          </cell>
          <cell r="K2184">
            <v>0</v>
          </cell>
          <cell r="L2184" t="e">
            <v>#N/A</v>
          </cell>
          <cell r="Y2184" t="e">
            <v>#VALUE!</v>
          </cell>
          <cell r="Z2184" t="e">
            <v>#VALUE!</v>
          </cell>
        </row>
        <row r="2186">
          <cell r="E2186" t="str">
            <v>SUBTOTAL</v>
          </cell>
          <cell r="I2186" t="e">
            <v>#N/A</v>
          </cell>
          <cell r="L2186" t="e">
            <v>#N/A</v>
          </cell>
          <cell r="Z2186" t="e">
            <v>#VALUE!</v>
          </cell>
        </row>
        <row r="2187">
          <cell r="E2187" t="str">
            <v>A.I.U</v>
          </cell>
          <cell r="I2187" t="e">
            <v>#N/A</v>
          </cell>
          <cell r="L2187" t="e">
            <v>#N/A</v>
          </cell>
          <cell r="Z2187" t="e">
            <v>#VALUE!</v>
          </cell>
        </row>
        <row r="2188">
          <cell r="D2188" t="str">
            <v>AIUAADMON</v>
          </cell>
          <cell r="E2188" t="str">
            <v>Admon</v>
          </cell>
          <cell r="F2188">
            <v>0</v>
          </cell>
          <cell r="I2188" t="e">
            <v>#N/A</v>
          </cell>
          <cell r="L2188" t="e">
            <v>#N/A</v>
          </cell>
          <cell r="Z2188" t="e">
            <v>#VALUE!</v>
          </cell>
        </row>
        <row r="2189">
          <cell r="D2189" t="str">
            <v>AIUAIMPRE</v>
          </cell>
          <cell r="E2189" t="str">
            <v>Imprevistos</v>
          </cell>
          <cell r="F2189">
            <v>0</v>
          </cell>
          <cell r="I2189" t="e">
            <v>#N/A</v>
          </cell>
          <cell r="L2189" t="e">
            <v>#N/A</v>
          </cell>
          <cell r="Z2189" t="e">
            <v>#VALUE!</v>
          </cell>
        </row>
        <row r="2190">
          <cell r="D2190" t="str">
            <v>AIUAUTILI</v>
          </cell>
          <cell r="E2190" t="str">
            <v>Utilidad</v>
          </cell>
          <cell r="F2190">
            <v>0</v>
          </cell>
          <cell r="I2190" t="e">
            <v>#N/A</v>
          </cell>
          <cell r="L2190" t="e">
            <v>#N/A</v>
          </cell>
          <cell r="Z2190" t="e">
            <v>#VALUE!</v>
          </cell>
        </row>
        <row r="2191">
          <cell r="D2191" t="str">
            <v>AIUAIVAUTI</v>
          </cell>
          <cell r="E2191" t="str">
            <v>IVA utilidad</v>
          </cell>
          <cell r="F2191">
            <v>0</v>
          </cell>
          <cell r="I2191" t="e">
            <v>#N/A</v>
          </cell>
          <cell r="L2191" t="e">
            <v>#N/A</v>
          </cell>
          <cell r="Z2191" t="e">
            <v>#VALUE!</v>
          </cell>
        </row>
        <row r="2194">
          <cell r="E2194" t="str">
            <v>ITEM</v>
          </cell>
        </row>
        <row r="2195">
          <cell r="D2195" t="str">
            <v>MSTEL</v>
          </cell>
          <cell r="E2195" t="str">
            <v>Telefono</v>
          </cell>
          <cell r="G2195" t="str">
            <v>UN.</v>
          </cell>
          <cell r="H2195" t="str">
            <v>Mes</v>
          </cell>
          <cell r="I2195" t="e">
            <v>#N/A</v>
          </cell>
          <cell r="K2195">
            <v>0</v>
          </cell>
          <cell r="L2195" t="e">
            <v>#N/A</v>
          </cell>
          <cell r="P2195" t="e">
            <v>#N/A</v>
          </cell>
          <cell r="Q2195" t="e">
            <v>#N/A</v>
          </cell>
          <cell r="X2195" t="e">
            <v>#N/A</v>
          </cell>
          <cell r="Z2195" t="e">
            <v>#VALUE!</v>
          </cell>
          <cell r="AC2195" t="e">
            <v>#VALUE!</v>
          </cell>
        </row>
        <row r="2197">
          <cell r="D2197" t="str">
            <v>CODIGO</v>
          </cell>
          <cell r="E2197" t="str">
            <v>DESCRIPCION</v>
          </cell>
          <cell r="F2197" t="str">
            <v>UN</v>
          </cell>
          <cell r="G2197" t="str">
            <v>CANT</v>
          </cell>
          <cell r="H2197" t="str">
            <v>V/UNIT.</v>
          </cell>
          <cell r="I2197" t="str">
            <v>V/TOTAL</v>
          </cell>
          <cell r="K2197" t="str">
            <v>CANT TOTAL</v>
          </cell>
          <cell r="L2197" t="str">
            <v>Vr TOTAL</v>
          </cell>
          <cell r="Y2197" t="str">
            <v>CANT.</v>
          </cell>
          <cell r="Z2197" t="str">
            <v>V/TOTAL</v>
          </cell>
        </row>
        <row r="2198">
          <cell r="E2198" t="str">
            <v>VARIOS</v>
          </cell>
          <cell r="I2198" t="e">
            <v>#N/A</v>
          </cell>
          <cell r="L2198" t="e">
            <v>#N/A</v>
          </cell>
          <cell r="Z2198" t="e">
            <v>#VALUE!</v>
          </cell>
        </row>
        <row r="2199">
          <cell r="D2199" t="str">
            <v>TCMSTEL</v>
          </cell>
          <cell r="E2199" t="e">
            <v>#N/A</v>
          </cell>
          <cell r="F2199" t="e">
            <v>#N/A</v>
          </cell>
          <cell r="G2199">
            <v>1</v>
          </cell>
          <cell r="H2199" t="e">
            <v>#N/A</v>
          </cell>
          <cell r="I2199" t="e">
            <v>#N/A</v>
          </cell>
          <cell r="J2199" t="e">
            <v>#N/A</v>
          </cell>
          <cell r="K2199">
            <v>0</v>
          </cell>
          <cell r="L2199" t="e">
            <v>#N/A</v>
          </cell>
          <cell r="Y2199" t="e">
            <v>#VALUE!</v>
          </cell>
          <cell r="Z2199" t="e">
            <v>#VALUE!</v>
          </cell>
        </row>
        <row r="2201">
          <cell r="E2201" t="str">
            <v>SUBTOTAL</v>
          </cell>
          <cell r="I2201" t="e">
            <v>#N/A</v>
          </cell>
          <cell r="L2201" t="e">
            <v>#N/A</v>
          </cell>
          <cell r="Z2201" t="e">
            <v>#VALUE!</v>
          </cell>
        </row>
        <row r="2202">
          <cell r="E2202" t="str">
            <v>A.I.U</v>
          </cell>
          <cell r="I2202" t="e">
            <v>#N/A</v>
          </cell>
          <cell r="L2202" t="e">
            <v>#N/A</v>
          </cell>
          <cell r="Z2202" t="e">
            <v>#VALUE!</v>
          </cell>
        </row>
        <row r="2203">
          <cell r="D2203" t="str">
            <v>AIUAADMON</v>
          </cell>
          <cell r="E2203" t="str">
            <v>Admon</v>
          </cell>
          <cell r="F2203">
            <v>0</v>
          </cell>
          <cell r="I2203" t="e">
            <v>#N/A</v>
          </cell>
          <cell r="L2203" t="e">
            <v>#N/A</v>
          </cell>
          <cell r="Z2203" t="e">
            <v>#VALUE!</v>
          </cell>
        </row>
        <row r="2204">
          <cell r="D2204" t="str">
            <v>AIUAIMPRE</v>
          </cell>
          <cell r="E2204" t="str">
            <v>Imprevistos</v>
          </cell>
          <cell r="F2204">
            <v>0</v>
          </cell>
          <cell r="I2204" t="e">
            <v>#N/A</v>
          </cell>
          <cell r="L2204" t="e">
            <v>#N/A</v>
          </cell>
          <cell r="Z2204" t="e">
            <v>#VALUE!</v>
          </cell>
        </row>
        <row r="2205">
          <cell r="D2205" t="str">
            <v>AIUAUTILI</v>
          </cell>
          <cell r="E2205" t="str">
            <v>Utilidad</v>
          </cell>
          <cell r="F2205">
            <v>0</v>
          </cell>
          <cell r="I2205" t="e">
            <v>#N/A</v>
          </cell>
          <cell r="L2205" t="e">
            <v>#N/A</v>
          </cell>
          <cell r="Z2205" t="e">
            <v>#VALUE!</v>
          </cell>
        </row>
        <row r="2206">
          <cell r="D2206" t="str">
            <v>AIUAIVAUTI</v>
          </cell>
          <cell r="E2206" t="str">
            <v>IVA utilidad</v>
          </cell>
          <cell r="F2206">
            <v>0</v>
          </cell>
          <cell r="I2206" t="e">
            <v>#N/A</v>
          </cell>
          <cell r="L2206" t="e">
            <v>#N/A</v>
          </cell>
          <cell r="Z2206" t="e">
            <v>#VALUE!</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OFICIAL"/>
      <sheetName val="Hoja2"/>
      <sheetName val="PRESUPUESTO OFICIAL (2)"/>
      <sheetName val="EQ"/>
      <sheetName val="MAT"/>
      <sheetName val="TTE "/>
      <sheetName val="MDO"/>
      <sheetName val="FORMATO APU "/>
      <sheetName val="ACTIVIDADES"/>
      <sheetName val="1"/>
      <sheetName val="INP-1"/>
      <sheetName val="2"/>
      <sheetName val="INP-2"/>
      <sheetName val="3"/>
      <sheetName val="INP-3"/>
      <sheetName val="4"/>
      <sheetName val="INP-4"/>
      <sheetName val="5"/>
      <sheetName val="INP-5"/>
      <sheetName val="7"/>
      <sheetName val="11"/>
      <sheetName val="INP-6"/>
      <sheetName val="12"/>
      <sheetName val="INP-7"/>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2.41"/>
      <sheetName val="2.42"/>
      <sheetName val="OFERTA "/>
      <sheetName val="ANALISIS ACTIVIDADES "/>
    </sheetNames>
    <sheetDataSet>
      <sheetData sheetId="0"/>
      <sheetData sheetId="1">
        <row r="111">
          <cell r="A111" t="str">
            <v xml:space="preserve">FRANJAS DE CIRCULACIÓN </v>
          </cell>
        </row>
        <row r="112">
          <cell r="A112" t="str">
            <v>ESTANCIAS URBANAS</v>
          </cell>
        </row>
      </sheetData>
      <sheetData sheetId="2">
        <row r="77">
          <cell r="D77" t="str">
            <v>DESMONTE Y REINSTALACIÓN DE MANTO PERMANENTE PARA PROTECCIÓN DE TALUDES EN ROCA</v>
          </cell>
          <cell r="E77" t="str">
            <v xml:space="preserve">Metro Cuadrado </v>
          </cell>
        </row>
        <row r="78">
          <cell r="D78" t="str">
            <v xml:space="preserve">SUMINISTRO E INSTALACIÓN ADOQUIN EN CONCRETO BICAPA PEATONAL EN COLOR 20*20*6. SEGÚN NORMA NTC 2007. INCLUYE TRANSPORTE Y DESCARGUE </v>
          </cell>
          <cell r="E78" t="str">
            <v xml:space="preserve">Metro Cuadrado </v>
          </cell>
        </row>
        <row r="79">
          <cell r="D79" t="str">
            <v xml:space="preserve">SUMINISTRO E INSTALACIÓN ADOQUIN EN CONCRETO BICAPA PEATONAL EN COLOR 10*20*6. SEGÚN NORMA NTC 2007. INCLUYE TRANSPORTE Y DESCARGUE </v>
          </cell>
          <cell r="E79" t="str">
            <v xml:space="preserve">Metro Cuadrado </v>
          </cell>
        </row>
        <row r="80">
          <cell r="D80" t="str">
            <v xml:space="preserve">SUMINISTRO E INSTALACIÓN LOSETA TACTIL GUIA EN CONCRETO  PEATONAL EN COLOR 20*20*6. SEGÚN NORMA NTC 2007. INCLUYE TRANSPORTE Y DESCARGUE </v>
          </cell>
          <cell r="E80" t="str">
            <v>Metro Lineal</v>
          </cell>
        </row>
        <row r="81">
          <cell r="D81" t="str">
            <v>SUMINISTRO E INSTALACIÓN DE BORDILLO PREFABRICADO 10*20*80</v>
          </cell>
          <cell r="E81" t="str">
            <v>Metro Lineal</v>
          </cell>
        </row>
        <row r="82">
          <cell r="D82" t="str">
            <v>CONFORMACIÓN Y COMPACTACIÓN SUBRASANTE</v>
          </cell>
          <cell r="E82" t="str">
            <v xml:space="preserve">Metro Cuadrado </v>
          </cell>
        </row>
        <row r="83">
          <cell r="D83" t="str">
            <v>BORDILLO FUNDIDO EN SITIO DE 10x20 CM</v>
          </cell>
          <cell r="E83" t="str">
            <v xml:space="preserve">Metro Lineal </v>
          </cell>
        </row>
        <row r="84">
          <cell r="D84" t="str">
            <v>TRANSLADO DE SEÑALES VIALES</v>
          </cell>
          <cell r="E84" t="str">
            <v>Unidad</v>
          </cell>
        </row>
        <row r="85">
          <cell r="D85">
            <v>0</v>
          </cell>
          <cell r="E85">
            <v>0</v>
          </cell>
        </row>
        <row r="86">
          <cell r="D86">
            <v>0</v>
          </cell>
          <cell r="E86">
            <v>0</v>
          </cell>
        </row>
        <row r="87">
          <cell r="D87">
            <v>0</v>
          </cell>
          <cell r="E87">
            <v>0</v>
          </cell>
        </row>
        <row r="88">
          <cell r="D88">
            <v>0</v>
          </cell>
          <cell r="E88">
            <v>0</v>
          </cell>
        </row>
        <row r="89">
          <cell r="D89">
            <v>0</v>
          </cell>
          <cell r="E89">
            <v>0</v>
          </cell>
        </row>
        <row r="90">
          <cell r="D90">
            <v>0</v>
          </cell>
          <cell r="E90">
            <v>0</v>
          </cell>
        </row>
        <row r="91">
          <cell r="D91">
            <v>0</v>
          </cell>
          <cell r="E91">
            <v>0</v>
          </cell>
        </row>
        <row r="92">
          <cell r="D92">
            <v>0</v>
          </cell>
          <cell r="E92">
            <v>0</v>
          </cell>
        </row>
        <row r="93">
          <cell r="D93">
            <v>0</v>
          </cell>
          <cell r="E93">
            <v>0</v>
          </cell>
        </row>
        <row r="94">
          <cell r="D94">
            <v>0</v>
          </cell>
          <cell r="E94">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ES"/>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IDEROS (2)"/>
      <sheetName val="FACTORES"/>
      <sheetName val="SUMA TUBERIA"/>
      <sheetName val="TUBERIA"/>
      <sheetName val="TUB SUMID"/>
      <sheetName val="SUMIDEROS"/>
      <sheetName val="PAVIMENTO"/>
      <sheetName val="RESUMEN"/>
      <sheetName val="VILLA SAGRARIO"/>
      <sheetName val="SUMIDEROS_(2)"/>
      <sheetName val="SUMA_TUBERIA"/>
      <sheetName val="TUB_SUMID"/>
      <sheetName val="VILLA_SAGRAR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EFICIARIOS"/>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les (Con acero)"/>
      <sheetName val="Resumen Cimentación"/>
      <sheetName val="Resumen Columnas"/>
      <sheetName val="Resumen MUROS "/>
      <sheetName val="RESUMEN VIGAS"/>
      <sheetName val="Resumen Losa Maciza"/>
      <sheetName val="Escaleras"/>
      <sheetName val="Calculos Columnas "/>
      <sheetName val="VIGAS CIM."/>
      <sheetName val="VIGAS CIM. PISO1B"/>
      <sheetName val="VIGAS PISO 1A"/>
      <sheetName val="VIGAS PISO 1B "/>
      <sheetName val="VIGAS PISO2"/>
      <sheetName val="VIGAS PISO3"/>
      <sheetName val="VIGAS PISO4"/>
      <sheetName val="VIGAS PISO5"/>
      <sheetName val="VIGAS PUENTES "/>
      <sheetName val="VIGAS MAQ. "/>
      <sheetName val="Calculo.Muros "/>
      <sheetName val="Calculo Cim."/>
      <sheetName val="Calculo.Los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OR COMPONENTES"/>
      <sheetName val="POR INSUMOS"/>
      <sheetName val="ANALISIS DE AIU"/>
      <sheetName val="Cuadro Resumen"/>
      <sheetName val="Cuadro Resumen (2)"/>
      <sheetName val="DOTACIÓN"/>
      <sheetName val="Datos entrada"/>
      <sheetName val="Hoja Base (2)"/>
      <sheetName val="Hoja Base"/>
      <sheetName val="Salarios"/>
      <sheetName val="Cuadrillas"/>
      <sheetName val="Trans"/>
      <sheetName val="Equ"/>
      <sheetName val="Mat"/>
      <sheetName val="Mort 1-3"/>
      <sheetName val="Mort 1-3 Imper"/>
      <sheetName val="Mort 1-4"/>
      <sheetName val="Mort 1-4 Imper"/>
      <sheetName val="Mort 1-5"/>
      <sheetName val="Mort 1-7"/>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2 Caja inspección 0,80"/>
      <sheetName val="3,4,3 Caja inspección 1,00"/>
      <sheetName val="3,4,4 Caja Distribuciòn 0,40  "/>
      <sheetName val="3,4,6 Carcamo aguas lluvias"/>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1 Caja inspección 0,60 "/>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5,1 Acero 37000  "/>
      <sheetName val="4,5,2 Acero 60000 est"/>
      <sheetName val="4,5,3 Malla Electrosoldada est"/>
      <sheetName val="4,6,2,3 Cerrchas  Metàlica"/>
      <sheetName val="4,6,2,4 Perfil "/>
      <sheetName val="4,6,2,5 Templete"/>
      <sheetName val="5,1,1 Bloq Conc Estruc 0,12"/>
      <sheetName val="5,1,2 Bloque concreto divisorio"/>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2,1,1 Punto de gas"/>
      <sheetName val="7,2,1,2 Preinstalación gas"/>
      <sheetName val="7,2,1,3 Tuberia  tipo L 1.2&quot;"/>
      <sheetName val="7,2,1,4 Tuberia  tipo L 1&quot;"/>
      <sheetName val="7,2,1,5  Registro bola 1&quot; "/>
      <sheetName val="7,2,1,7  Rejilla vent. plastica"/>
      <sheetName val="8,1"/>
      <sheetName val="8,2"/>
      <sheetName val="8,3"/>
      <sheetName val="8,4"/>
      <sheetName val="8,5"/>
      <sheetName val="8,6"/>
      <sheetName val="8,7"/>
      <sheetName val="8,8"/>
      <sheetName val="8,9"/>
      <sheetName val="8,10"/>
      <sheetName val="8,11"/>
      <sheetName val="8,12"/>
      <sheetName val="8,13"/>
      <sheetName val="8,14"/>
      <sheetName val="8,15"/>
      <sheetName val="8,16"/>
      <sheetName val="8,17"/>
      <sheetName val="8,18"/>
      <sheetName val="8,19"/>
      <sheetName val="8,20"/>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4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Cubierta placa"/>
      <sheetName val="11,3,1 Canal Lámina"/>
      <sheetName val="11,3,2 Flashing"/>
      <sheetName val="11,3,3 Tragante 5x3"/>
      <sheetName val="11,3,4 Tragante 6x4"/>
      <sheetName val="11,3,5 Canal PVC"/>
      <sheetName val="12,1,1 Ventanas aluminio "/>
      <sheetName val="12,1,2 Ventanas aluminio reja"/>
      <sheetName val="12,1,3 Puerta aluminio sencillo"/>
      <sheetName val="12,1,4 Puert Alum dob reja"/>
      <sheetName val="12,1,5 Puerta aluminio doble"/>
      <sheetName val="12,1,6 Puert baños"/>
      <sheetName val="12,1,7 PERGOLAS ALUM"/>
      <sheetName val="12,1,8 Puertas discapacitados"/>
      <sheetName val="12,1,9 BARANDA EN ALUMINIO"/>
      <sheetName val="12,2,1,1 Marcos puerta"/>
      <sheetName val="12,2,1,2 Puerta Sencilla"/>
      <sheetName val="12,2,1,3 Ventana"/>
      <sheetName val="12,2,1,5 Puertas Emtamborada"/>
      <sheetName val="12,2,2,1 Pasamanos "/>
      <sheetName val="12,2,2,2 Pasamanos"/>
      <sheetName val="12,2,2,3 Baranda Malla"/>
      <sheetName val=" 12,2,2,4 Baranda tubo"/>
      <sheetName val="12,2,3,1 Rejas en varilla cuadr"/>
      <sheetName val="12,2,3,2 Rejas ventana"/>
      <sheetName val="12,2,3,3 Rejas Puerta baño"/>
      <sheetName val="12,2,3,4 Reja Ventilación"/>
      <sheetName val="12,2,4,1 CORTASOL"/>
      <sheetName val="12,2,4,4 Ventana Malla"/>
      <sheetName val="14,1,1 Ceramica 20 "/>
      <sheetName val="15,1,3 Lampara Fluorecente 2x32"/>
      <sheetName val="16,1,3 Sanitarios tanque"/>
      <sheetName val="16,1,4 Orinal "/>
      <sheetName val="16,1,5 Lavamanos Sobreponer"/>
      <sheetName val="16,1,7 Lavamanos de colgar"/>
      <sheetName val="16,1,8 Sanit Disc"/>
      <sheetName val="16,1,9 Duchas"/>
      <sheetName val="16,1,11 POCETA"/>
      <sheetName val="16,2,1 Pocetas Aseo"/>
      <sheetName val="16,2,5 Llave Terminal"/>
      <sheetName val="16,2,6 Incrustaciones"/>
      <sheetName val="16,2,7 Barras disc"/>
      <sheetName val="17,2,1 Puerta Vidrio"/>
      <sheetName val="17,2,2 Puerta PVC Baterias"/>
      <sheetName val="17,2,3 Divisiones 0,06"/>
      <sheetName val="17,2,4 Divisiones baños "/>
      <sheetName val="18,1,1 pintura koraza"/>
      <sheetName val="18,1,2 pintura plastica"/>
      <sheetName val="18,1,3 Vinilo con estuco"/>
      <sheetName val="18,1,4 Vinilo sin estuco "/>
      <sheetName val="18,1,5 Vinilo Cielos "/>
      <sheetName val="19,1,1 Cerraduras"/>
      <sheetName val="19,4,1 Espejo"/>
      <sheetName val="19,4,2 Vidrio Crudo"/>
      <sheetName val="20,1,2 Exc Man"/>
      <sheetName val="20,1,5 Subbase recebo"/>
      <sheetName val="20,2,1 Andenes"/>
      <sheetName val="20,2,2 Sardinel"/>
      <sheetName val="20,3,1 Solado esp= 0,05"/>
      <sheetName val="20,3,2 Concreto Ciclopeo "/>
      <sheetName val="20,3,3 Vigas de Amarre"/>
      <sheetName val="20,3,5  Cerramiento Malla Esla"/>
      <sheetName val="20,3,6  Muros de contencion "/>
      <sheetName val="20,4,2 Pradización"/>
      <sheetName val="20,4,4 Arborización"/>
      <sheetName val="20,5,1 Gaviones en piedra"/>
      <sheetName val="20,5,2 PERGOLA  METALICA"/>
      <sheetName val="20,5,3  Acero 37000  Ext."/>
      <sheetName val="20,5,4 Acero 60000 psi"/>
      <sheetName val="20,5,5 Malla Electrosoldada  "/>
      <sheetName val="21,1,1 Lavada ladrillo "/>
      <sheetName val="20,2,13 Escalinatas"/>
      <sheetName val="21,1,3 Aseo"/>
      <sheetName val="21,1,4 Retiro Escombros"/>
      <sheetName val="Pasamanos "/>
      <sheetName val="Hoja1"/>
      <sheetName val="Hoja31"/>
      <sheetName val="Modelo"/>
      <sheetName val="PRES"/>
      <sheetName val="UNDS"/>
    </sheetNames>
    <sheetDataSet>
      <sheetData sheetId="0">
        <row r="11">
          <cell r="A11">
            <v>1</v>
          </cell>
        </row>
      </sheetData>
      <sheetData sheetId="1"/>
      <sheetData sheetId="2"/>
      <sheetData sheetId="3"/>
      <sheetData sheetId="4"/>
      <sheetData sheetId="5"/>
      <sheetData sheetId="6"/>
      <sheetData sheetId="7"/>
      <sheetData sheetId="8"/>
      <sheetData sheetId="9"/>
      <sheetData sheetId="10"/>
      <sheetData sheetId="11">
        <row r="11">
          <cell r="A11" t="str">
            <v xml:space="preserve"> CUADRILLAS</v>
          </cell>
        </row>
      </sheetData>
      <sheetData sheetId="12"/>
      <sheetData sheetId="13"/>
      <sheetData sheetId="14">
        <row r="11">
          <cell r="A11" t="str">
            <v>A.C.P.M.</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refreshError="1"/>
      <sheetData sheetId="451" refreshError="1"/>
      <sheetData sheetId="45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aCCIDENTES%20DE%201995%20-%2019"/>
      <sheetName val="Datos"/>
      <sheetName val="items"/>
      <sheetName val="aCCIDENTES DE 1995 - 1996.xls"/>
      <sheetName val="CONT_ADI"/>
      <sheetName val="\a  aaInformación GRUPO 4\A MIn"/>
      <sheetName val="ACTA DE MODIFICACION  (2)"/>
      <sheetName val="INDICMICROEMP"/>
      <sheetName val="Informacion"/>
      <sheetName val="#¡REF"/>
      <sheetName val="MATERIALES"/>
      <sheetName val="Datos Básicos"/>
      <sheetName val="SALARIOS"/>
      <sheetName val="SUB APU"/>
      <sheetName val="Formulario N° 4"/>
      <sheetName val="EQUIPO"/>
      <sheetName val="Informe"/>
      <sheetName val="Seguim-16"/>
      <sheetName val="INV"/>
      <sheetName val="AASHTO"/>
      <sheetName val="PESOS"/>
      <sheetName val="MAT"/>
      <sheetName val="HER"/>
      <sheetName val="PER"/>
      <sheetName val="TRANS"/>
      <sheetName val="Base Muestras"/>
      <sheetName val="otros"/>
      <sheetName val="PRESUPUEST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aCCIDENTES DE 1995 - 1996.xls]"/>
      <sheetName val="Res-Accide-10"/>
      <sheetName val="\AMV _ no borrar\PRESUPUESTOS\a"/>
      <sheetName val="\I\AMV _ no borrar\PRESUPUESTOS"/>
      <sheetName val="\G\I\AMV _ no borrar\PRESUPUEST"/>
      <sheetName val="\A\a  aaInformación GRUPO 4\A M"/>
      <sheetName val="\G\A\a  aaInformación GRUPO 4\A"/>
      <sheetName val="\\Escritorio\amv 2011\a  aaInfo"/>
      <sheetName val="\\Giovanni\administracion vial\"/>
      <sheetName val="\MONTO AGOTABLE 2010\a  aaInfor"/>
      <sheetName val="\I\A\a  aaInformación GRUPO 4\A"/>
      <sheetName val="\K\a  aaInformación GRUPO 4\A M"/>
      <sheetName val="\I\K\a  aaInformación GRUPO 4\A"/>
      <sheetName val="\H\a  aaInformación GRUPO 4\A M"/>
      <sheetName val="\I\H\a  aaInformación GRUPO 4\A"/>
      <sheetName val="\\INTERVIALNUBE\Documents and S"/>
      <sheetName val="PR 1"/>
      <sheetName val="Lista obra"/>
      <sheetName val="\Documents and Settings\Pedro "/>
      <sheetName val="\Users\Administrador\Desktop\AM"/>
      <sheetName val="\\Ing-her"/>
      <sheetName val="\Users\cmeza\Documents\INVIAS\D"/>
      <sheetName val="\Documents and Settings\jviteri"/>
      <sheetName val="\Users\avargase\AppData\Local\M"/>
      <sheetName val="\Mini HP Enero 2015\Proyectos i"/>
      <sheetName val="\C\Users\avargase\AppData\Local"/>
      <sheetName val="\Volumes\USB PIOLIN\Escritorio\"/>
      <sheetName val="\\Sistemas_serv1\xx\Documents a"/>
      <sheetName val="aCCIDENTES_DE_1995_-_19963"/>
      <sheetName val="aCCIDENTES_DE_1995_-_19964"/>
      <sheetName val="aCCIDENTES_DE_1995_-_19965"/>
      <sheetName val="aCCIDENTES_DE_1995_-_19966"/>
      <sheetName val="aCCIDENTES_DE_1995_-_19967"/>
      <sheetName val="aCCIDENTES_DE_1995_-_19969"/>
      <sheetName val="aCCIDENTES_DE_1995_-_19968"/>
      <sheetName val="aCCIDENTES_DE_1995_-_199610"/>
      <sheetName val="aCCIDENTES_DE_1995_-_199614"/>
      <sheetName val="aCCIDENTES_DE_1995_-_1996_xls5"/>
      <sheetName val="aCCIDENTES_DE_1995_-_1996_xls3"/>
      <sheetName val="aCCIDENTES_DE_1995_-_199611"/>
      <sheetName val="aCCIDENTES_DE_1995_-_199612"/>
      <sheetName val="aCCIDENTES_DE_1995_-_199613"/>
      <sheetName val="aCCIDENTES_DE_1995_-_1996_xls4"/>
      <sheetName val="aCCIDENTES_DE_1995_-_199615"/>
      <sheetName val="aCCIDENTES_DE_1995_-_199616"/>
      <sheetName val="aCCIDENTES_DE_1995_-_199617"/>
      <sheetName val="aCCIDENTES_DE_1995_-_199618"/>
      <sheetName val="aCCIDENTES_DE_1995_-_1996_xls6"/>
      <sheetName val="aCCIDENTES_DE_1995_-_199619"/>
      <sheetName val="aCCIDENTES_DE_1995_-_199620"/>
      <sheetName val="aCCIDENTES_DE_1995_-_1996_xls7"/>
      <sheetName val="aCCIDENTES_DE_1995_-_199621"/>
      <sheetName val="aCCIDENTES_DE_1995_-_199622"/>
      <sheetName val="aCCIDENTES_DE_1995_-_199623"/>
      <sheetName val="aCCIDENTES_DE_1995_-_199624"/>
      <sheetName val="aCCIDENTES_DE_1995_-_199625"/>
      <sheetName val="aCCIDENTES_DE_1995_-_199626"/>
      <sheetName val="aCCIDENTES_DE_1995_-_199627"/>
      <sheetName val="aCCIDENTES_DE_1995_-_1996_xls8"/>
      <sheetName val="aCCIDENTES_DE_1995_-_199628"/>
      <sheetName val="aCCIDENTES_DE_1995_-_199629"/>
      <sheetName val="aCCIDENTES_DE_1995_-_199630"/>
      <sheetName val="aCCIDENTES_DE_1995_-_199631"/>
      <sheetName val="aCCIDENTES_DE_1995_-_1996_xls9"/>
      <sheetName val="aCCIDENTES_DE_1995_-_199632"/>
      <sheetName val="\Users\USUARIO\Downloads\a  aaI"/>
      <sheetName val="Insumos"/>
      <sheetName val="Analisis Mano de Obra"/>
      <sheetName val="SEÑALIZACION CINTA"/>
      <sheetName val="TUBERIA DESAGUE DE 2&quot;"/>
      <sheetName val="TUBERIA  DE SUCCIÓN DE 2"/>
      <sheetName val="TUBERIA DE PRESIÓN 1 1-2 RDE21"/>
      <sheetName val="TUBERIA DE 1 1-2"/>
      <sheetName val="CODO DE 1 1 2&quot;X90°"/>
      <sheetName val="VALBULA DE PASO DE 2&quot;"/>
      <sheetName val="VALBULA DE CIERRE DE 1 1 2&quot; "/>
      <sheetName val="TANQUE HIDROACUMULADOR"/>
      <sheetName val="ELECTROBOMBAS CENTRIFUGAS"/>
      <sheetName val="LOSA SUPERIOR DEL TANQUE "/>
      <sheetName val="PAREDES DEL TANQUE"/>
      <sheetName val="LOSA DE FONDO DEL TANQUE"/>
      <sheetName val="SOLADO DE LIMP. 2500 PSI"/>
      <sheetName val="CUPULAS TRAG 4X3"/>
      <sheetName val="SALIDA SONIDO"/>
      <sheetName val="CANAL EN LAMINA GALV"/>
      <sheetName val="CUBIERTA LUXALON"/>
      <sheetName val="TENDIDO DE CABLE No.8 "/>
      <sheetName val="VAR. COBRE 2.44X5-8"/>
      <sheetName val="CAJA EN MAMPOSTERÍA"/>
      <sheetName val="CAJA DE PASO METÁLICA"/>
      <sheetName val="BAJANTE ACOM. ELECTRICA 1&quot;"/>
      <sheetName val="SISTEMA DE TIERRA Y MALLA"/>
      <sheetName val="CERTIFICADO DE RECIBO"/>
      <sheetName val="TRAMITE APROBAR"/>
      <sheetName val="APLIQUE DE 25W"/>
      <sheetName val="LUMINARIA FLUORESCENTE DE 2X32W"/>
      <sheetName val="LÁMPARA METAL HALIDE 250W"/>
      <sheetName val="DUCTO PVC DE 3&quot;"/>
      <sheetName val="DUCTO PVC DE 1&quot;"/>
      <sheetName val="TENDIDO DE ACOMETIDA BIFÁSICA"/>
      <sheetName val="TELERRUPTOR BIPOLAR DE 16 AM"/>
      <sheetName val="TABLERO MINIPRAGMA DE 12 C"/>
      <sheetName val="AUTOMÁTICO INDUSTRIAL"/>
      <sheetName val="AUTOMÁTICO TIPO RIEL 2"/>
      <sheetName val="AUTOMÁTICO TIPO RIEL 1"/>
      <sheetName val="SALIDA PARA PULSADOR"/>
      <sheetName val="SALIDA TOMA MONOFACISA 10"/>
      <sheetName val="SALIDA TOMA MONOFASICA 12"/>
      <sheetName val="SALIDA PARA APLIQUE"/>
      <sheetName val="SALIDA LAMPARA FLUORESCENTE"/>
      <sheetName val="DERIVACION DE LUMINARIA"/>
      <sheetName val="SALIDA PARA LÁMPARA METAL"/>
      <sheetName val="Transformador 25 KVA"/>
      <sheetName val="Acometida Subt Baja Tensión"/>
      <sheetName val="Puesta a Tierra"/>
      <sheetName val="Tablero Bifasico 24 Circuitos"/>
      <sheetName val="Salida Luminaria Cerrada"/>
      <sheetName val="Salida Toma 120 V"/>
      <sheetName val="Salida Toma 220 V"/>
      <sheetName val="Tendido Alumbrado Publico"/>
      <sheetName val="Ducto Tuberia Conduit PVC 3 -4"/>
      <sheetName val="Sumin e Inst luminaria Brika"/>
      <sheetName val="Sumin e Inst luminaria Cerrada"/>
      <sheetName val="Sumin e Inst Poste ITO"/>
      <sheetName val="Sumin y mont Caja metal"/>
      <sheetName val="Sardinel prefabricado Tipo A"/>
      <sheetName val="LIMPIEZA Y DESCAPOTE"/>
      <sheetName val="LOCALIZACIÓN Y REPLANTEO"/>
      <sheetName val="DEMOLICON DE MUROS"/>
      <sheetName val="EXCAVACION MANUAL"/>
      <sheetName val="Demolicion de Graderias Exist"/>
      <sheetName val="RELLENO BASE GRANULAR"/>
      <sheetName val="RELLENO TIERRA NEGRA"/>
      <sheetName val="EMPRADIZACIÓN"/>
      <sheetName val="CONCRETO DE LIMPIEZA"/>
      <sheetName val="ZAPATAS"/>
      <sheetName val="VIGA DE CIMIENTO"/>
      <sheetName val="COLUMNAS"/>
      <sheetName val="VIGA AEREA"/>
      <sheetName val="GRADERIAS"/>
      <sheetName val="CERCHAS CELOSIA"/>
      <sheetName val="CORREAS"/>
      <sheetName val="Sum e Inst de Medidor"/>
      <sheetName val="Sum e Inst de lavamanos de empo"/>
      <sheetName val="Muros divisorios bloque No. 4"/>
      <sheetName val="Pañete sobre muros"/>
      <sheetName val="Pintura tipo koraza"/>
      <sheetName val="Ceramica 30x30, incluye win "/>
      <sheetName val="Granito Pulido"/>
      <sheetName val="Bordillos ducha ceram."/>
      <sheetName val="poceta de aseo en granito"/>
      <sheetName val="Alistado de piso mortero imp."/>
      <sheetName val="Piso en baldosa de granito"/>
      <sheetName val="media caña en granito"/>
      <sheetName val="Alfajia a la vista"/>
      <sheetName val="Tubería PVCS 2&quot; "/>
      <sheetName val="Tuberia aguas lluvias bajante"/>
      <sheetName val="Tuberia PVC aguas lluvias 3&quot;"/>
      <sheetName val="Puntos Hidráulicos 1 2&quot; "/>
      <sheetName val="tuberia pvc ag lluvia 4&quot;"/>
      <sheetName val="tuberia pvc corrugada 6&quot; "/>
      <sheetName val="tuberia pvc corrugada 8&quot; "/>
      <sheetName val="Tubería PVC 6&quot; Tipo Fort"/>
      <sheetName val="FILTRO DRENAJE 4&quot;"/>
      <sheetName val="FILTRO DRENAJE 6&quot;"/>
      <sheetName val="FILTRO DRENAJE 8&quot;"/>
      <sheetName val="Tubería PVC 4&quot; corrugada AN"/>
      <sheetName val="Tuberia PVC 6&quot; Corrugada AN"/>
      <sheetName val="Tuberia PVC 8&quot; Corrugada AN"/>
      <sheetName val="Tubería PVC 3&quot; sanitaria"/>
      <sheetName val="Tubería PVC 4&quot; sanitaria"/>
      <sheetName val="Registro RW de 1&quot;"/>
      <sheetName val="Registro RW de 1 1 2&quot;"/>
      <sheetName val="Válvula de corte tipo RW 3 ,4&quot; "/>
      <sheetName val="Sum e inst. lavamanos de colg"/>
      <sheetName val="Sum e inst. lavaplatos"/>
      <sheetName val="Tubería PVC san 2&quot; "/>
      <sheetName val="Puntos Sanitarios 2&quot; "/>
      <sheetName val="Puntos Sanitarios 4&quot;  "/>
      <sheetName val="TUBERIA PVC V D  3&quot; "/>
      <sheetName val="TUBERIA PVC VD 4&quot;"/>
      <sheetName val="TUBERIA PVC V D  3&quot; A. LL"/>
      <sheetName val="TERMINAL DE VENTILACIÓN D  3&quot; "/>
      <sheetName val="TUBERIA PVCP 1 1- 2&quot; "/>
      <sheetName val="TUBERIA PVC P D  1- 2&quot;"/>
      <sheetName val="Tuberioa PVC 3- 4&quot; "/>
      <sheetName val="TUBERIA PVC P D  1&quot;"/>
      <sheetName val="TUBERIA PVC P D  1 1-2&quot;"/>
      <sheetName val="CAJA PLASTICA PARA VALVULAS "/>
      <sheetName val="Sum. e inst. Inodoro tanque"/>
      <sheetName val="Sum. e inst. orinal de llave"/>
      <sheetName val="Sum. e inst. ducha"/>
      <sheetName val="Sum. e inst. sanitario niño"/>
      <sheetName val="Canal en lamina galv cal 20"/>
      <sheetName val="Ventana con marco lam."/>
      <sheetName val="Ventana con marco corrediza"/>
      <sheetName val="Puerta doble con marco"/>
      <sheetName val="Puerta division baño 1,12x1,60"/>
      <sheetName val="Puerta division baño 60x1,60"/>
      <sheetName val="Puerta con marco entamborada"/>
      <sheetName val="Espejo en cristal 4 mm"/>
      <sheetName val="Espejo en cristal 4 mm con marc"/>
      <sheetName val="Excavación a maquina"/>
      <sheetName val="Cerramiento exterior"/>
      <sheetName val="Hoja1 (2)"/>
      <sheetName val="Hoja1 (3)"/>
      <sheetName val="01"/>
      <sheetName val="Ruta 01"/>
      <sheetName val="AFECTACION 01 "/>
      <sheetName val="EJECUCION C"/>
      <sheetName val="Inf Financiera 01"/>
      <sheetName val="02"/>
      <sheetName val="RUTA 02"/>
      <sheetName val="AFECTACION 02"/>
      <sheetName val="EJECUCION C. 02"/>
      <sheetName val="INF FINANCIERA 02"/>
      <sheetName val="03"/>
      <sheetName val="RUTA 03"/>
      <sheetName val="AFECTACION 03"/>
      <sheetName val="EJECUCION C. 03"/>
      <sheetName val="INF FINANCIERA 03"/>
      <sheetName val="04"/>
      <sheetName val="RUTA 04"/>
      <sheetName val="AFECTACION 04"/>
      <sheetName val="EJECUCION C. 04"/>
      <sheetName val="INF FINANCIERA 04"/>
      <sheetName val="05"/>
      <sheetName val="RUTA 05"/>
      <sheetName val="AFECTACION 05"/>
      <sheetName val="EJECUCION C. 05"/>
      <sheetName val="INF FINANCIERA 05"/>
      <sheetName val="06"/>
      <sheetName val="RUTA 06"/>
      <sheetName val="AFECTACION 06"/>
      <sheetName val="EJECUCION C. 06"/>
      <sheetName val="INF FINANCIERA 06"/>
      <sheetName val="07"/>
      <sheetName val="RUTA 07"/>
      <sheetName val="AFECTACION 07"/>
      <sheetName val="EJECUCION C. 07"/>
      <sheetName val="INF FINANCIERA 07"/>
      <sheetName val="08"/>
      <sheetName val="RUTA 08"/>
      <sheetName val="AFECTACION 08"/>
      <sheetName val="EJECUCION C. 08"/>
      <sheetName val="INF FINANCIERA 08"/>
      <sheetName val="09"/>
      <sheetName val="RUTA 09"/>
      <sheetName val="AFECTACION 09"/>
      <sheetName val="EJECUCION C. 09"/>
      <sheetName val="INF FINANCIERA 09"/>
      <sheetName val="10"/>
      <sheetName val="RUTA 10"/>
      <sheetName val="AFECTACION 10"/>
      <sheetName val="EJECUCION C. 10"/>
      <sheetName val="INF FINANCIERA 10"/>
      <sheetName val="11"/>
      <sheetName val="RUTA 11"/>
      <sheetName val="AFECTACION 11"/>
      <sheetName val="EJECUCION C. 11"/>
      <sheetName val="INF FINANCIERA 11"/>
      <sheetName val="MINFRA-MN-IN-15-FR-13"/>
      <sheetName val="precios-básicos2002"/>
      <sheetName val="APUs"/>
      <sheetName val="\Users\HP\AppData\Local\Microso"/>
      <sheetName val="SEGUIM Y REPROG MES 1 (2)"/>
      <sheetName val="_a  aaInformación GRUPO 4_A MIn"/>
      <sheetName val="aCCIDENTES_DE_1995_-_199633"/>
      <sheetName val="aCCIDENTES_DE_1995_-_1996_xls10"/>
      <sheetName val="aCCIDENTES_DE_1995_-_199634"/>
      <sheetName val="aCCIDENTES_DE_1995_-_1996_xls11"/>
      <sheetName val="aCCIDENTES_DE_1995_-_199635"/>
      <sheetName val="aCCIDENTES_DE_1995_-_1996_xls12"/>
      <sheetName val="aCCIDENTES_DE_1995_-_199636"/>
      <sheetName val="aCCIDENTES_DE_1995_-_1996_xls13"/>
      <sheetName val="SUB_APU2"/>
      <sheetName val="Datos_Básicos2"/>
      <sheetName val="aCCIDENTES_DE_1995_-_199637"/>
      <sheetName val="aCCIDENTES_DE_1995_-_1996_xls14"/>
      <sheetName val="SUB_APU3"/>
      <sheetName val="ACTA_DE_MODIFICACION__(2)3"/>
      <sheetName val="\a__aaInformación_GRUPO_4\A_MI3"/>
      <sheetName val="Datos_Básicos3"/>
      <sheetName val="Inicio"/>
      <sheetName val="Conceptos básicos"/>
      <sheetName val="Introducción a las funciones"/>
      <sheetName val="PROMEDIO"/>
      <sheetName val="MIN y MAX"/>
      <sheetName val="Fecha y hora"/>
      <sheetName val="Unir texto y números"/>
      <sheetName val="Instrucciones SI"/>
      <sheetName val="BUSCARV"/>
      <sheetName val="Funciones condicionales"/>
      <sheetName val="Asistente para funciones"/>
      <sheetName val="Errores de fórmula"/>
      <sheetName val="Obtener más información"/>
      <sheetName val="MURO PR25+221-235"/>
      <sheetName val="MURO PR25+261-267"/>
      <sheetName val="MURO PR25+267-273"/>
      <sheetName val="MURO PR25+273-277"/>
      <sheetName val="MURO PR25+407,20-409,90"/>
      <sheetName val="MURO PR25+409,90-416,40"/>
      <sheetName val="MURO PR25+435-447"/>
      <sheetName val="INTERVENCION"/>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refreshError="1"/>
      <sheetData sheetId="262" refreshError="1"/>
      <sheetData sheetId="263" refreshError="1"/>
      <sheetData sheetId="264" refreshError="1"/>
      <sheetData sheetId="265" refreshError="1"/>
      <sheetData sheetId="266" refreshError="1"/>
      <sheetData sheetId="267"/>
      <sheetData sheetId="268"/>
      <sheetData sheetId="269"/>
      <sheetData sheetId="270"/>
      <sheetData sheetId="271"/>
      <sheetData sheetId="272"/>
      <sheetData sheetId="273"/>
      <sheetData sheetId="274"/>
      <sheetData sheetId="275"/>
      <sheetData sheetId="276" refreshError="1"/>
      <sheetData sheetId="277" refreshError="1"/>
      <sheetData sheetId="278"/>
      <sheetData sheetId="279" refreshError="1"/>
      <sheetData sheetId="280"/>
      <sheetData sheetId="281" refreshError="1"/>
      <sheetData sheetId="282" refreshError="1"/>
      <sheetData sheetId="283" refreshError="1"/>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refreshError="1"/>
      <sheetData sheetId="318" refreshError="1"/>
      <sheetData sheetId="319" refreshError="1"/>
      <sheetData sheetId="320" refreshError="1"/>
      <sheetData sheetId="321" refreshError="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 TUB"/>
      <sheetName val="JAPON LLUVIAS"/>
      <sheetName val="TUBERIA"/>
      <sheetName val="TUB SUMID"/>
      <sheetName val="SUMIDEROS"/>
      <sheetName val="T-4"/>
      <sheetName val="DEM PAVIMENTO"/>
      <sheetName val="EXC-RELLPAVIMENTO"/>
      <sheetName val="REP PAVIMENTO"/>
      <sheetName val="SARDINELES"/>
      <sheetName val="ANDENES"/>
      <sheetName val="REP. DOM."/>
      <sheetName val="REP. ACOM."/>
      <sheetName val="FACTORES"/>
      <sheetName val="SUMA_TUB"/>
      <sheetName val="JAPON_LLUVIAS"/>
      <sheetName val="TUB_SUMID"/>
      <sheetName val="DEM_PAVIMENTO"/>
      <sheetName val="REP_PAVIMENTO"/>
      <sheetName val="REP__DOM_"/>
      <sheetName val="REP__ACOM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Analisis%20de%20Precios%20Unita"/>
      <sheetName val="INDICMICROEMP"/>
      <sheetName val="A_ P_ U_"/>
      <sheetName val="ESTADO RED"/>
      <sheetName val="CARRETERAS"/>
      <sheetName val="GENERALIDADES "/>
      <sheetName val="APU_PART1"/>
      <sheetName val="A__P__U_1"/>
      <sheetName val="Analisis_de_Precios_Unitarios_1"/>
      <sheetName val="APU_PART"/>
      <sheetName val="A__P__U_"/>
      <sheetName val="Analisis_de_Precios_Unitarios_A"/>
      <sheetName val="TOTCAPIT"/>
      <sheetName val="JORNABAS"/>
      <sheetName val="MATERIALES"/>
      <sheetName val="TOTCUADEQ"/>
      <sheetName val="TOTCUADMO"/>
      <sheetName val="Anexo No. 5"/>
      <sheetName val="INDICE"/>
      <sheetName val="Puntajes"/>
      <sheetName val="Datos"/>
      <sheetName val="5094-2003"/>
      <sheetName val="FINANCIERA"/>
      <sheetName val="PREACTA"/>
      <sheetName val="ESTADO VÍA-CRIT.TECNICO"/>
      <sheetName val="Aerocivil - Cantidades "/>
      <sheetName val="Aerocivil Acta"/>
      <sheetName val="Aerocivil IVA"/>
      <sheetName val="101 Loc Y Repl"/>
      <sheetName val="CRONOGRAMA AMBIENTAL"/>
      <sheetName val="DATA"/>
      <sheetName val="COSTOS INDIRECTOS"/>
      <sheetName val="M&amp;E "/>
      <sheetName val="UTILIDAD ESPERADA"/>
      <sheetName val="SOLICITUDES DE PERSONAL"/>
      <sheetName val="PLAN DE INVERSIÓN ANTICIPO"/>
      <sheetName val="DL"/>
      <sheetName val="2)"/>
      <sheetName val="3) PRESUPUESTO"/>
      <sheetName val="PRIMARIO APU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EYD"/>
      <sheetName val="5) P-INVERSIONES"/>
      <sheetName val="6) FLUJO DE CAJA"/>
      <sheetName val="7) INST PROV"/>
      <sheetName val="\\Pc1\E\AMV-3005-2005\ADMON GRU"/>
      <sheetName val="FLUJOS"/>
      <sheetName val="PRESUPUESTO"/>
      <sheetName val="MANO"/>
      <sheetName val="EQUIPO"/>
      <sheetName val="MATERIAL"/>
      <sheetName val="TRANSPORTE"/>
      <sheetName val="BASES"/>
      <sheetName val="Civil work"/>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
      <sheetName val="cuadro gral. 2"/>
      <sheetName val="Unitarios"/>
    </sheetNames>
    <sheetDataSet>
      <sheetData sheetId="0" refreshError="1"/>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LLA SAGRARIO"/>
      <sheetName val="RESUMEN"/>
      <sheetName val="TUBERIA"/>
      <sheetName val="DOMICILIARIAS"/>
      <sheetName val="ASFALTO"/>
      <sheetName val="PAVIMENTO"/>
      <sheetName val="ANDENES"/>
      <sheetName val="SOBREPISO"/>
      <sheetName val="ACOMETIDAS"/>
      <sheetName val="FACTORES"/>
      <sheetName val="VILLA_SAGRARIO"/>
    </sheetNames>
    <sheetDataSet>
      <sheetData sheetId="0" refreshError="1"/>
      <sheetData sheetId="1" refreshError="1"/>
      <sheetData sheetId="2" refreshError="1">
        <row r="10">
          <cell r="AE10">
            <v>0</v>
          </cell>
        </row>
        <row r="14">
          <cell r="AE14">
            <v>0</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EMANA 3"/>
      <sheetName val="RESUMEN SEMANA 1"/>
      <sheetName val="INVENTARIO"/>
      <sheetName val="MEDICION"/>
      <sheetName val="BITACORA"/>
      <sheetName val="RESUMEN SEMANA 2"/>
      <sheetName val="RESUMEN SEMANA 4"/>
      <sheetName val="RESUMEN SEMANA 5"/>
      <sheetName val="RESUMEN SEMANA 6"/>
      <sheetName val="RESUMEN SEMANA 7"/>
      <sheetName val="RESUMEN SEMANA 8"/>
      <sheetName val="RESUMEN SEMANA 9"/>
      <sheetName val="RESUMEN SEMANA 10"/>
      <sheetName val="RESUMEN SEMANA 11"/>
      <sheetName val="RESUMEN SEMANA 12"/>
      <sheetName val="CONTROL DE OBRA %"/>
      <sheetName val="OBRA EJECUTADA SEMANAL"/>
      <sheetName val="ACTAS DE AVANCE"/>
      <sheetName val="PERSONAL"/>
      <sheetName val="HSE SEM 3"/>
      <sheetName val="HSE SEM 4"/>
      <sheetName val="HSE SEM 5"/>
      <sheetName val="HSE SEM 6"/>
      <sheetName val="HSE SEM 7"/>
      <sheetName val="HSE SEM 8"/>
      <sheetName val="HSE SEM 9"/>
      <sheetName val="HSE SEM 10"/>
      <sheetName val="HSE SEM 11"/>
      <sheetName val="HSE SEM 12"/>
      <sheetName val="JUNIO"/>
      <sheetName val="JULIO"/>
      <sheetName val="AGOSTO"/>
      <sheetName val="AGOSTO 18"/>
    </sheetNames>
    <sheetDataSet>
      <sheetData sheetId="0" refreshError="1">
        <row r="9">
          <cell r="B9" t="str">
            <v>CONTRATISTA: TELMACOM LTDA.</v>
          </cell>
        </row>
      </sheetData>
      <sheetData sheetId="1" refreshError="1">
        <row r="4">
          <cell r="H4" t="str">
            <v>CONTRATO No 4010505 "INTERVENTORÍA TÉCNICO ADMINISTRATIVA DE LAS OBRAS DELPROYECTO DE REHABILITACIÓN DE TANQUES EN LAS ESTACIONES DE POZOS COLORADOS, COVEÑAS Y TUMACO; DE LA INSPECCIÓN MECÁNICA DE TANQUES SEGÚN API 653 EN MANSILLA, PUERTO SALGAR, AYACUCHO</v>
          </cell>
        </row>
        <row r="9">
          <cell r="M9" t="str">
            <v>CONTRATO No 4010386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IU Nuevo"/>
      <sheetName val="0,0,0"/>
      <sheetName val="ANALISIS DE AIU"/>
      <sheetName val="Cuadro Resumen"/>
      <sheetName val="Resumen m2"/>
      <sheetName val="DOTACIÓN"/>
      <sheetName val="Datos entrada"/>
      <sheetName val="Salarios"/>
      <sheetName val="Cuadrillas"/>
      <sheetName val="Trans"/>
      <sheetName val="Equ"/>
      <sheetName val="Mat"/>
      <sheetName val="Mort 1-3"/>
      <sheetName val="Mort 1-3 Imper"/>
      <sheetName val="Mort 1-4"/>
      <sheetName val="Mort 1-4 Imper"/>
      <sheetName val="Mort 1-5"/>
      <sheetName val="Mort 1-7"/>
      <sheetName val="Concr 1,500"/>
      <sheetName val="Concr 2,000"/>
      <sheetName val="Concr 2,500"/>
      <sheetName val="Concr 3,000"/>
      <sheetName val="Concr 3,500"/>
      <sheetName val="Concr 3,500 Imper"/>
      <sheetName val="Concr 4,000 "/>
      <sheetName val=" Acero Refuerzo 37000"/>
      <sheetName val=" Acero Refuerzo 60000"/>
      <sheetName val=" Malla Electrosoldada "/>
      <sheetName val="P Eléctrico"/>
      <sheetName val="P Agua Fria"/>
      <sheetName val="P Sanitario"/>
      <sheetName val="Granito pulido "/>
      <sheetName val="Marcos puerta"/>
      <sheetName val="Marcos ventana"/>
      <sheetName val="1,1,1"/>
      <sheetName val="Exc. Manual"/>
      <sheetName val="1,1,2"/>
      <sheetName val="1,1,3"/>
      <sheetName val="1,1,4"/>
      <sheetName val="1,1,6"/>
      <sheetName val="1,1,7"/>
      <sheetName val="1,2,1"/>
      <sheetName val="1,2,2"/>
      <sheetName val="1,3,1"/>
      <sheetName val="1,3,2"/>
      <sheetName val="1,3,3"/>
      <sheetName val="1,3,4"/>
      <sheetName val="1,3,5"/>
      <sheetName val="1,3,6"/>
      <sheetName val="1,3,7"/>
      <sheetName val="1,3,8"/>
      <sheetName val="1,4,2"/>
      <sheetName val="1,4,3"/>
      <sheetName val="1,4,4"/>
      <sheetName val="1,4,5"/>
      <sheetName val="1,4,6"/>
      <sheetName val="1,4,8"/>
      <sheetName val="2,1,1"/>
      <sheetName val="2,1,2"/>
      <sheetName val="2,1,3"/>
      <sheetName val="2,1,5"/>
      <sheetName val="2,1,6"/>
      <sheetName val="2,1,7"/>
      <sheetName val="2,1,8"/>
      <sheetName val="2,1,9"/>
      <sheetName val="2,1,10"/>
      <sheetName val="2,1,11"/>
      <sheetName val="2,2,1"/>
      <sheetName val="2,2,2"/>
      <sheetName val="2,2,3"/>
      <sheetName val="2,2,4"/>
      <sheetName val="2,2,5"/>
      <sheetName val="2,2,7"/>
      <sheetName val="2,2,6,1"/>
      <sheetName val="2,2,6,2"/>
      <sheetName val="2,2,6,3"/>
      <sheetName val="2,2,6,4"/>
      <sheetName val="2,2,6,5"/>
      <sheetName val="2,2,8"/>
      <sheetName val="2,2,9"/>
      <sheetName val="2,2,10"/>
      <sheetName val="2,2,11"/>
      <sheetName val="2,2,12"/>
      <sheetName val="2,3,1"/>
      <sheetName val="2,3,2"/>
      <sheetName val="2,3,3"/>
      <sheetName val="2,4,1"/>
      <sheetName val="2,4,2"/>
      <sheetName val="2,4,3"/>
      <sheetName val="2,4,4"/>
      <sheetName val="3,1,1"/>
      <sheetName val="3,1,2"/>
      <sheetName val="3,1,3"/>
      <sheetName val="3,1,4"/>
      <sheetName val="3,1,5"/>
      <sheetName val="3,1,6"/>
      <sheetName val="3,1,7"/>
      <sheetName val="3,1,8"/>
      <sheetName val="3,2,1"/>
      <sheetName val="3,2,2"/>
      <sheetName val="3,2,3"/>
      <sheetName val="3,2,4"/>
      <sheetName val="3,2,5"/>
      <sheetName val="3,2,6"/>
      <sheetName val="3,3,1"/>
      <sheetName val="3,3,2"/>
      <sheetName val="3,3,3"/>
      <sheetName val="3,3,4"/>
      <sheetName val="3,3,5"/>
      <sheetName val="3,3,6"/>
      <sheetName val="3,4,1"/>
      <sheetName val="3,4,2"/>
      <sheetName val="3,4,3"/>
      <sheetName val="3,4,4"/>
      <sheetName val="3,4,6"/>
      <sheetName val="3,4,7"/>
      <sheetName val="3,4,8"/>
      <sheetName val="3,4,9"/>
      <sheetName val="3,5,1"/>
      <sheetName val="3,5,2"/>
      <sheetName val="3,5,3"/>
      <sheetName val="3,5,4"/>
      <sheetName val="3,5,5"/>
      <sheetName val="3,6,2"/>
      <sheetName val="4,1,1"/>
      <sheetName val="4,1,2"/>
      <sheetName val="4,1,3"/>
      <sheetName val="4,2,1"/>
      <sheetName val="4,2,2"/>
      <sheetName val="4,2,3"/>
      <sheetName val="4,3,1"/>
      <sheetName val="4,3,2"/>
      <sheetName val="4,3,3"/>
      <sheetName val="4,3,4"/>
      <sheetName val="4,3,6"/>
      <sheetName val="4,3,7"/>
      <sheetName val="4,3,8"/>
      <sheetName val="4,3,9"/>
      <sheetName val="4,3,10"/>
      <sheetName val="4,4,1"/>
      <sheetName val="4,4,2"/>
      <sheetName val="4,4,3"/>
      <sheetName val="4,4,4"/>
      <sheetName val="4,4,5"/>
      <sheetName val="4,5,1"/>
      <sheetName val="4,5,2"/>
      <sheetName val="4,5,3"/>
      <sheetName val="4,6,1,1"/>
      <sheetName val="4,6,2,3"/>
      <sheetName val="4,6,2,4"/>
      <sheetName val="4,6,2,5"/>
      <sheetName val="5,1,1"/>
      <sheetName val="5,1,2"/>
      <sheetName val="5,1,3"/>
      <sheetName val="5,1,5"/>
      <sheetName val="5,1,6"/>
      <sheetName val="5,1,7"/>
      <sheetName val="5,2,1"/>
      <sheetName val="5,2,2"/>
      <sheetName val="5,2,3"/>
      <sheetName val="5,2,4"/>
      <sheetName val="5,2,6"/>
      <sheetName val="5,3,1"/>
      <sheetName val="5,3,3"/>
      <sheetName val="5,3,4"/>
      <sheetName val="5,4,1"/>
      <sheetName val="5,4,2"/>
      <sheetName val="5,5,1"/>
      <sheetName val="5,5,2"/>
      <sheetName val="5,5,3"/>
      <sheetName val="5,5,4"/>
      <sheetName val="5,6,1"/>
      <sheetName val="6,1,1"/>
      <sheetName val="6,1,2"/>
      <sheetName val="6,1,3"/>
      <sheetName val="6,1,8"/>
      <sheetName val="6,1,9"/>
      <sheetName val="6,1,10"/>
      <sheetName val="6,1,11"/>
      <sheetName val="6,1,14"/>
      <sheetName val="6,1,15"/>
      <sheetName val="6,1,17"/>
      <sheetName val="6,1,18"/>
      <sheetName val="6,1,19"/>
      <sheetName val="6,1,24"/>
      <sheetName val="6,2,1"/>
      <sheetName val="6,2,2"/>
      <sheetName val="6,2,3"/>
      <sheetName val="6,2,5"/>
      <sheetName val="6,2,8"/>
      <sheetName val="6,2,9"/>
      <sheetName val="6,2,10"/>
      <sheetName val="6,2,11"/>
      <sheetName val="6,2,12"/>
      <sheetName val="6,2,13"/>
      <sheetName val="7,1,1,1"/>
      <sheetName val="7,1,1,2"/>
      <sheetName val="7,1,1,5"/>
      <sheetName val="7,1,1,6"/>
      <sheetName val="7,1,1,7"/>
      <sheetName val="7,1,1,8"/>
      <sheetName val="7,1,2,1"/>
      <sheetName val="7,1,2,2"/>
      <sheetName val="7,1,2,3"/>
      <sheetName val="7,1,2,4"/>
      <sheetName val="7,1,3,1 "/>
      <sheetName val="7,1,3,2"/>
      <sheetName val="7,1,3,3"/>
      <sheetName val="7,1,3,4"/>
      <sheetName val="7,1,3,5"/>
      <sheetName val="7,1,3,6"/>
      <sheetName val="7,1,3,7"/>
      <sheetName val="7,1,3,8"/>
      <sheetName val="7,1,4,1"/>
      <sheetName val="7,1,4,2"/>
      <sheetName val="7,1,4,3"/>
      <sheetName val="7,1,4,4"/>
      <sheetName val="7,1,4,5"/>
      <sheetName val="7,1,4,6"/>
      <sheetName val="7,1,4,7"/>
      <sheetName val="7,1,4,8"/>
      <sheetName val="7,1,5,1"/>
      <sheetName val="7,1,5,2"/>
      <sheetName val="7,1,5,3"/>
      <sheetName val="7,1,5,4"/>
      <sheetName val="7,1,5,5"/>
      <sheetName val="7,1,5,6"/>
      <sheetName val="7,1,5,8"/>
      <sheetName val="7,1,6,1"/>
      <sheetName val="7,1,6,2"/>
      <sheetName val="7,1,6,3"/>
      <sheetName val="7,1,6,4"/>
      <sheetName val="7,1,6,5"/>
      <sheetName val="7,1,6,6"/>
      <sheetName val="7,1,6,7"/>
      <sheetName val="7,1,6,8"/>
      <sheetName val="7,1,6,9"/>
      <sheetName val="7,1,6,10"/>
      <sheetName val="7,1,6,11"/>
      <sheetName val="7,1,7,1"/>
      <sheetName val="7,1,7,2"/>
      <sheetName val="7,1,7,3"/>
      <sheetName val="7,1,7,4"/>
      <sheetName val="7,1,7,5"/>
      <sheetName val="7,1,8,1"/>
      <sheetName val="7,1,8,2"/>
      <sheetName val="7,1,8,3"/>
      <sheetName val="7,1,8,4"/>
      <sheetName val="7,1,8,5"/>
      <sheetName val="7,1,8,6"/>
      <sheetName val="7,1,8,7"/>
      <sheetName val="7,1,8,8"/>
      <sheetName val="7,1,8,10"/>
      <sheetName val="7,1,8,11"/>
      <sheetName val="7,1,8,12"/>
      <sheetName val="7,1,8,13"/>
      <sheetName val="7,1,9,1"/>
      <sheetName val="7,1,9,3"/>
      <sheetName val="7,1,9,4"/>
      <sheetName val="7,1,9,5"/>
      <sheetName val="7,1,9,7"/>
      <sheetName val="7,1,9,9"/>
      <sheetName val="7,1,10,1"/>
      <sheetName val="7,1,10,2"/>
      <sheetName val="7,1,10,200"/>
      <sheetName val="7,1,10,3"/>
      <sheetName val="7,1,9,6"/>
      <sheetName val="7,1,10,4"/>
      <sheetName val="7,1,10,5"/>
      <sheetName val="7,1,11,1"/>
      <sheetName val="7,1,10,6"/>
      <sheetName val="7,1,11,2"/>
      <sheetName val="7,1,11,3"/>
      <sheetName val="7,1,11,4"/>
      <sheetName val="7,1,11,5"/>
      <sheetName val="7,1,11,6"/>
      <sheetName val="7,1,12,1"/>
      <sheetName val="7,1,12,2"/>
      <sheetName val="7,1,12,8"/>
      <sheetName val="7,1,12,9"/>
      <sheetName val="7,1,14"/>
      <sheetName val="7,1,15"/>
      <sheetName val="7,1,16,1"/>
      <sheetName val="7,1,16,2"/>
      <sheetName val="7,2,1,1"/>
      <sheetName val="7,2,1,2"/>
      <sheetName val="7,2,1,3"/>
      <sheetName val="7,2,1,4"/>
      <sheetName val="7,2,1,5"/>
      <sheetName val="7,2,1,7"/>
      <sheetName val="7,3,1"/>
      <sheetName val="7,3,2"/>
      <sheetName val="7,3,3"/>
      <sheetName val="7,3,4"/>
      <sheetName val="8,1,1"/>
      <sheetName val="8,1,2"/>
      <sheetName val="8,1,3"/>
      <sheetName val="8,1,4"/>
      <sheetName val="8,1,5"/>
      <sheetName val="8,1,6"/>
      <sheetName val="8,1,1,4"/>
      <sheetName val="8,2,1"/>
      <sheetName val="8,2,2"/>
      <sheetName val="8,2,3"/>
      <sheetName val="8,2,4"/>
      <sheetName val="8,2,5"/>
      <sheetName val="8,2,6"/>
      <sheetName val="8,3,1"/>
      <sheetName val="8,3,2"/>
      <sheetName val="8,3,3"/>
      <sheetName val="8,3,4"/>
      <sheetName val="8,3,5"/>
      <sheetName val="8,3,6"/>
      <sheetName val="8,3,1,4"/>
      <sheetName val="8,4,1"/>
      <sheetName val="8,4,2"/>
      <sheetName val="8,4,3"/>
      <sheetName val="8,4,1,3"/>
      <sheetName val="8,4,1,4"/>
      <sheetName val="8,4,1,5"/>
      <sheetName val="8,4,1,6"/>
      <sheetName val="8,5,1"/>
      <sheetName val="8,5,2"/>
      <sheetName val="8,5,3"/>
      <sheetName val="8,5,4"/>
      <sheetName val="8,5,5"/>
      <sheetName val="8,5,6"/>
      <sheetName val="8,6,1"/>
      <sheetName val="8,6,2"/>
      <sheetName val="8,6,3"/>
      <sheetName val="8,6,4"/>
      <sheetName val="8,6,5"/>
      <sheetName val="8,6,6"/>
      <sheetName val="8,6,7"/>
      <sheetName val="8,6,8"/>
      <sheetName val="8,6,9"/>
      <sheetName val="8,6,10"/>
      <sheetName val="8,6,11"/>
      <sheetName val="8,6,12"/>
      <sheetName val="8,6,13"/>
      <sheetName val="8,6,14"/>
      <sheetName val="8,1,1,1"/>
      <sheetName val="8,1,1,2"/>
      <sheetName val="8,1,1,3"/>
      <sheetName val="8,1,1,5"/>
      <sheetName val="8,1,1,6"/>
      <sheetName val="8,2,1,1"/>
      <sheetName val="8,2,1,2"/>
      <sheetName val="8,2,1,3"/>
      <sheetName val="8,2,1,4"/>
      <sheetName val="8,2,1,5"/>
      <sheetName val="8,2,1,6"/>
      <sheetName val="8,2,1,7"/>
      <sheetName val="8,2,1,8"/>
      <sheetName val="8,2,1,9"/>
      <sheetName val="8,3,1,1"/>
      <sheetName val="8,3,1,2"/>
      <sheetName val="8,3,1,3"/>
      <sheetName val="8,3,1,5"/>
      <sheetName val="8,4,1,1"/>
      <sheetName val="8,4,1,2"/>
      <sheetName val="8,5,1,1"/>
      <sheetName val="8,9,1,2"/>
      <sheetName val="8,9,1,3"/>
      <sheetName val="8,9,1,4"/>
      <sheetName val="8,9,1,5"/>
      <sheetName val="8,6,1,1"/>
      <sheetName val="8,6,1,2"/>
      <sheetName val="8,6,1,3"/>
      <sheetName val="8,6,1,4"/>
      <sheetName val="8,7,1,1"/>
      <sheetName val="8,7,1,2"/>
      <sheetName val="8,7,1,3"/>
      <sheetName val="8,7,1,4"/>
      <sheetName val="8,7,1,5"/>
      <sheetName val="8,7,1,6"/>
      <sheetName val="8,7,1,7"/>
      <sheetName val="8,7,1,8"/>
      <sheetName val="8,7,1,9"/>
      <sheetName val="8,7,1,10"/>
      <sheetName val="8,7,1,11"/>
      <sheetName val="8,8,1,1"/>
      <sheetName val="9,1,1"/>
      <sheetName val="9,1,2"/>
      <sheetName val="9,1,3"/>
      <sheetName val="9,2,1"/>
      <sheetName val="10,1,1"/>
      <sheetName val="10,1,3"/>
      <sheetName val="10,1,4"/>
      <sheetName val="10,1,6"/>
      <sheetName val="10,2,1,2"/>
      <sheetName val="10,2,1,3"/>
      <sheetName val="10,2,2,3"/>
      <sheetName val="10,2,4,1"/>
      <sheetName val="10,2,4,2"/>
      <sheetName val="10,2,4,3"/>
      <sheetName val="10,3,1,1"/>
      <sheetName val="10,2,4,4"/>
      <sheetName val="10,3,2,1"/>
      <sheetName val="10,3,2,3"/>
      <sheetName val="10,3,2,5"/>
      <sheetName val="10,3,2,6"/>
      <sheetName val="10,4,2"/>
      <sheetName val="10,5,3"/>
      <sheetName val="11,1,1"/>
      <sheetName val="11,1,2"/>
      <sheetName val="11,1,3"/>
      <sheetName val="11,1,4"/>
      <sheetName val="11,2,2,1"/>
      <sheetName val="11,2,2,2"/>
      <sheetName val="11,2,3,1"/>
      <sheetName val="11,2,3,2"/>
      <sheetName val="11,2,3,3"/>
      <sheetName val="11,2,4,1"/>
      <sheetName val="11,2,4,2"/>
      <sheetName val="11,2,5,1"/>
      <sheetName val="11,2,5,2"/>
      <sheetName val="11,2,4,4"/>
      <sheetName val="11,3,1"/>
      <sheetName val="11,3,2"/>
      <sheetName val="11,3,3"/>
      <sheetName val="11,2,4,3"/>
      <sheetName val="11,3,4"/>
      <sheetName val="11,3,5"/>
      <sheetName val="12,1,1"/>
      <sheetName val="12,1,2"/>
      <sheetName val="12,1,3"/>
      <sheetName val="12,1,4 "/>
      <sheetName val="12,1,5"/>
      <sheetName val="12,1,6"/>
      <sheetName val="12,1,7"/>
      <sheetName val="12,1,8"/>
      <sheetName val="12,1,9"/>
      <sheetName val="12,2,1,1"/>
      <sheetName val="12,2,1,2"/>
      <sheetName val="12,2,1,3"/>
      <sheetName val="12,2,1,10"/>
      <sheetName val="12,2,2,1"/>
      <sheetName val="12,2,1,11"/>
      <sheetName val="12,2,1,12"/>
      <sheetName val="12,2,2,2"/>
      <sheetName val="12,2,2,3"/>
      <sheetName val=" 12,2,2,4"/>
      <sheetName val=" 12,2,2,5"/>
      <sheetName val=" 12,2,2,6"/>
      <sheetName val="12,2,3,1"/>
      <sheetName val="12,2,3,2"/>
      <sheetName val="12,2,3,3"/>
      <sheetName val="12,2,3,4"/>
      <sheetName val="12,2,4,1"/>
      <sheetName val="12,2,4,3"/>
      <sheetName val="12,2,4,4"/>
      <sheetName val="12,2,4,11"/>
      <sheetName val="12,2,4,12"/>
      <sheetName val="12,2,4,13"/>
      <sheetName val="12,2,4,14"/>
      <sheetName val="12,2,4,15"/>
      <sheetName val="13,1,2"/>
      <sheetName val="13,1,5"/>
      <sheetName val="13,1,6"/>
      <sheetName val="13,3,3"/>
      <sheetName val="13,4,1"/>
      <sheetName val="12,2,1,13"/>
      <sheetName val="12,2,4,10"/>
      <sheetName val="14,1,1"/>
      <sheetName val="15,1,3"/>
      <sheetName val="16,1,1"/>
      <sheetName val="16,1,3"/>
      <sheetName val="16,1,4"/>
      <sheetName val="16,1,5"/>
      <sheetName val="16,1,7"/>
      <sheetName val="16,1,8"/>
      <sheetName val="16,1,9"/>
      <sheetName val="16,1,11"/>
      <sheetName val="16,2,1"/>
      <sheetName val="16,2,2"/>
      <sheetName val="16,2,3"/>
      <sheetName val="16,2,5"/>
      <sheetName val="16,2,6"/>
      <sheetName val="16,2,7"/>
      <sheetName val="17,1,3"/>
      <sheetName val="17,2,1"/>
      <sheetName val="17,2,2"/>
      <sheetName val="17,2,3"/>
      <sheetName val="17,2,4"/>
      <sheetName val="18,1,1"/>
      <sheetName val="18,1,2"/>
      <sheetName val="18,1,3"/>
      <sheetName val="18,1,4"/>
      <sheetName val="18,1,5 "/>
      <sheetName val="19,1,1"/>
      <sheetName val="19,1,4"/>
      <sheetName val="19,1,5"/>
      <sheetName val="19,1,6"/>
      <sheetName val="19,4,1"/>
      <sheetName val="19,4,2"/>
      <sheetName val="20,1,2"/>
      <sheetName val="20,1,3"/>
      <sheetName val="20,1,5"/>
      <sheetName val="20,2,1"/>
      <sheetName val="20,2,2"/>
      <sheetName val="20,2,3"/>
      <sheetName val="20,2,4"/>
      <sheetName val="20,2,5"/>
      <sheetName val="20,2,6"/>
      <sheetName val="20,2,7"/>
      <sheetName val="20,2,10"/>
      <sheetName val="20,2,11"/>
      <sheetName val="20,2,12"/>
      <sheetName val="20,2,13"/>
      <sheetName val="20,2,20"/>
      <sheetName val="20,2,21"/>
      <sheetName val="20,2,22"/>
      <sheetName val="20,2,23"/>
      <sheetName val="20,2,24"/>
      <sheetName val="20,3,1"/>
      <sheetName val="20,3,2"/>
      <sheetName val="20,3,3"/>
      <sheetName val="20,3,5"/>
      <sheetName val="20,3,6"/>
      <sheetName val="20,4,1"/>
      <sheetName val="20,4,2"/>
      <sheetName val="20,4,3"/>
      <sheetName val="20,4,4"/>
      <sheetName val="20,4,5"/>
      <sheetName val="20,5,100"/>
      <sheetName val="20,5,2"/>
      <sheetName val="20,5,3"/>
      <sheetName val="20,5,4"/>
      <sheetName val="20,5,5"/>
      <sheetName val="20,5,7"/>
      <sheetName val="20,5,8"/>
      <sheetName val="20,5,9"/>
      <sheetName val="21,1,1"/>
      <sheetName val="21,1,3"/>
      <sheetName val="21,2,1"/>
      <sheetName val="Hoja1"/>
      <sheetName val="Hoja2"/>
    </sheetNames>
    <sheetDataSet>
      <sheetData sheetId="0">
        <row r="11">
          <cell r="A11">
            <v>1</v>
          </cell>
        </row>
      </sheetData>
      <sheetData sheetId="1"/>
      <sheetData sheetId="2"/>
      <sheetData sheetId="3"/>
      <sheetData sheetId="4"/>
      <sheetData sheetId="5"/>
      <sheetData sheetId="6"/>
      <sheetData sheetId="7"/>
      <sheetData sheetId="8">
        <row r="8">
          <cell r="A8">
            <v>0</v>
          </cell>
        </row>
      </sheetData>
      <sheetData sheetId="9">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589500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94113.674999999988</v>
          </cell>
          <cell r="C15">
            <v>0</v>
          </cell>
          <cell r="D15">
            <v>0</v>
          </cell>
          <cell r="E15">
            <v>0</v>
          </cell>
          <cell r="F15">
            <v>35014.334999999999</v>
          </cell>
          <cell r="G15">
            <v>0</v>
          </cell>
          <cell r="H15">
            <v>0</v>
          </cell>
          <cell r="I15">
            <v>0</v>
          </cell>
        </row>
        <row r="16">
          <cell r="A16" t="str">
            <v>P. INSTALACIONES BASICA</v>
          </cell>
          <cell r="B16">
            <v>103525.0425</v>
          </cell>
          <cell r="C16">
            <v>0</v>
          </cell>
          <cell r="D16">
            <v>0</v>
          </cell>
          <cell r="E16">
            <v>0</v>
          </cell>
          <cell r="F16">
            <v>38515.768499999998</v>
          </cell>
          <cell r="G16">
            <v>0</v>
          </cell>
          <cell r="H16">
            <v>0</v>
          </cell>
          <cell r="I16">
            <v>0</v>
          </cell>
        </row>
        <row r="17">
          <cell r="A17" t="str">
            <v>P. PINTURA</v>
          </cell>
          <cell r="B17">
            <v>108230.72624999999</v>
          </cell>
          <cell r="C17">
            <v>0</v>
          </cell>
          <cell r="D17">
            <v>0</v>
          </cell>
          <cell r="E17">
            <v>0</v>
          </cell>
          <cell r="F17">
            <v>40266.485249999998</v>
          </cell>
          <cell r="G17">
            <v>0</v>
          </cell>
          <cell r="H17">
            <v>0</v>
          </cell>
          <cell r="I17">
            <v>0</v>
          </cell>
        </row>
        <row r="18">
          <cell r="A18" t="str">
            <v>P. CARPINTERIA</v>
          </cell>
          <cell r="B18">
            <v>112936.40999999999</v>
          </cell>
          <cell r="C18">
            <v>0</v>
          </cell>
          <cell r="D18">
            <v>0</v>
          </cell>
          <cell r="E18">
            <v>0</v>
          </cell>
          <cell r="F18">
            <v>42017.201999999997</v>
          </cell>
          <cell r="G18">
            <v>0</v>
          </cell>
          <cell r="H18">
            <v>0</v>
          </cell>
          <cell r="I18">
            <v>0</v>
          </cell>
        </row>
        <row r="19">
          <cell r="A19" t="str">
            <v>P. CABLEADO ESTRUCTURADO</v>
          </cell>
          <cell r="B19">
            <v>125171.18774999998</v>
          </cell>
          <cell r="C19">
            <v>0</v>
          </cell>
          <cell r="D19">
            <v>0</v>
          </cell>
          <cell r="E19">
            <v>0</v>
          </cell>
          <cell r="F19">
            <v>46569.065549999992</v>
          </cell>
          <cell r="G19">
            <v>0</v>
          </cell>
          <cell r="H19">
            <v>0</v>
          </cell>
          <cell r="I19">
            <v>0</v>
          </cell>
        </row>
        <row r="20">
          <cell r="A20">
            <v>0</v>
          </cell>
          <cell r="B20">
            <v>0</v>
          </cell>
          <cell r="C20">
            <v>0</v>
          </cell>
          <cell r="D20">
            <v>0</v>
          </cell>
          <cell r="E20">
            <v>0</v>
          </cell>
          <cell r="F20">
            <v>0</v>
          </cell>
          <cell r="G20" t="str">
            <v>Vlr actualizado</v>
          </cell>
          <cell r="H20" t="str">
            <v>% Actualización</v>
          </cell>
          <cell r="I20" t="str">
            <v>Vlr Actual</v>
          </cell>
        </row>
        <row r="21">
          <cell r="A21" t="str">
            <v>Excavaciones</v>
          </cell>
          <cell r="B21">
            <v>0</v>
          </cell>
          <cell r="C21">
            <v>0</v>
          </cell>
          <cell r="D21">
            <v>0</v>
          </cell>
          <cell r="E21">
            <v>3</v>
          </cell>
          <cell r="F21" t="str">
            <v>Ayudante</v>
          </cell>
          <cell r="G21">
            <v>105043.01</v>
          </cell>
          <cell r="H21">
            <v>0</v>
          </cell>
          <cell r="I21">
            <v>105043.005</v>
          </cell>
        </row>
        <row r="22">
          <cell r="A22" t="str">
            <v>Rellenos de excavación</v>
          </cell>
          <cell r="B22">
            <v>0</v>
          </cell>
          <cell r="C22">
            <v>0</v>
          </cell>
          <cell r="D22">
            <v>0</v>
          </cell>
          <cell r="E22">
            <v>1</v>
          </cell>
          <cell r="F22" t="str">
            <v>Ayudante</v>
          </cell>
          <cell r="G22">
            <v>35014.339999999997</v>
          </cell>
          <cell r="H22">
            <v>0</v>
          </cell>
          <cell r="I22">
            <v>35014.334999999999</v>
          </cell>
        </row>
        <row r="23">
          <cell r="A23" t="str">
            <v>Enchapes y acabados</v>
          </cell>
          <cell r="B23">
            <v>1</v>
          </cell>
          <cell r="C23" t="str">
            <v>oficial</v>
          </cell>
          <cell r="D23">
            <v>0</v>
          </cell>
          <cell r="E23">
            <v>1</v>
          </cell>
          <cell r="F23" t="str">
            <v>Ayudante</v>
          </cell>
          <cell r="G23">
            <v>129128.01</v>
          </cell>
          <cell r="H23">
            <v>0</v>
          </cell>
          <cell r="I23">
            <v>129128.00999999998</v>
          </cell>
        </row>
        <row r="24">
          <cell r="A24" t="str">
            <v>Cuadrilla Demoliciones</v>
          </cell>
          <cell r="B24">
            <v>0</v>
          </cell>
          <cell r="C24">
            <v>0</v>
          </cell>
          <cell r="D24">
            <v>0</v>
          </cell>
          <cell r="E24">
            <v>2</v>
          </cell>
          <cell r="F24" t="str">
            <v>Ayudante</v>
          </cell>
          <cell r="G24">
            <v>70028.67</v>
          </cell>
          <cell r="H24">
            <v>0</v>
          </cell>
          <cell r="I24">
            <v>70028.67</v>
          </cell>
        </row>
        <row r="25">
          <cell r="A25" t="str">
            <v>Excavaciones en roca</v>
          </cell>
          <cell r="B25">
            <v>1</v>
          </cell>
          <cell r="C25" t="str">
            <v>Oficial</v>
          </cell>
          <cell r="D25" t="str">
            <v>+</v>
          </cell>
          <cell r="E25">
            <v>3</v>
          </cell>
          <cell r="F25" t="str">
            <v>Ayudante</v>
          </cell>
          <cell r="G25">
            <v>199156.68</v>
          </cell>
          <cell r="H25">
            <v>0</v>
          </cell>
          <cell r="I25">
            <v>199156.68</v>
          </cell>
        </row>
        <row r="26">
          <cell r="A26" t="str">
            <v>Albañilería</v>
          </cell>
          <cell r="B26">
            <v>2</v>
          </cell>
          <cell r="C26" t="str">
            <v>Oficial</v>
          </cell>
          <cell r="D26" t="str">
            <v>+</v>
          </cell>
          <cell r="E26">
            <v>1</v>
          </cell>
          <cell r="F26" t="str">
            <v>Ayudante</v>
          </cell>
          <cell r="G26">
            <v>223241.69</v>
          </cell>
          <cell r="H26">
            <v>0</v>
          </cell>
          <cell r="I26">
            <v>223241.68499999997</v>
          </cell>
        </row>
        <row r="27">
          <cell r="A27" t="str">
            <v>Estructuras</v>
          </cell>
          <cell r="B27">
            <v>2</v>
          </cell>
          <cell r="C27" t="str">
            <v>Oficial</v>
          </cell>
          <cell r="D27" t="str">
            <v>+</v>
          </cell>
          <cell r="E27">
            <v>3</v>
          </cell>
          <cell r="F27" t="str">
            <v>Ayudante</v>
          </cell>
          <cell r="G27">
            <v>293270.36</v>
          </cell>
          <cell r="H27">
            <v>0</v>
          </cell>
          <cell r="I27">
            <v>293270.35499999998</v>
          </cell>
        </row>
        <row r="28">
          <cell r="A28" t="str">
            <v>Topografía</v>
          </cell>
          <cell r="B28">
            <v>1</v>
          </cell>
          <cell r="C28" t="str">
            <v>Oficial</v>
          </cell>
          <cell r="D28" t="str">
            <v>+</v>
          </cell>
          <cell r="E28">
            <v>3</v>
          </cell>
          <cell r="F28" t="str">
            <v>Ayudante</v>
          </cell>
          <cell r="G28">
            <v>219072.35</v>
          </cell>
          <cell r="H28">
            <v>0</v>
          </cell>
          <cell r="I28">
            <v>219072.348</v>
          </cell>
        </row>
        <row r="29">
          <cell r="A29" t="str">
            <v>Instalaciones</v>
          </cell>
          <cell r="B29">
            <v>2</v>
          </cell>
          <cell r="C29" t="str">
            <v>Oficial</v>
          </cell>
          <cell r="D29" t="str">
            <v>+</v>
          </cell>
          <cell r="E29">
            <v>2</v>
          </cell>
          <cell r="F29" t="str">
            <v>Ayudante</v>
          </cell>
          <cell r="G29">
            <v>284081.62</v>
          </cell>
          <cell r="H29">
            <v>0</v>
          </cell>
          <cell r="I29">
            <v>284081.62199999997</v>
          </cell>
        </row>
        <row r="30">
          <cell r="A30" t="str">
            <v>Cuadrilla 1 - 4</v>
          </cell>
          <cell r="B30">
            <v>1</v>
          </cell>
          <cell r="C30" t="str">
            <v>Oficial</v>
          </cell>
          <cell r="D30" t="str">
            <v>+</v>
          </cell>
          <cell r="E30">
            <v>4</v>
          </cell>
          <cell r="F30" t="str">
            <v>Ayudante</v>
          </cell>
          <cell r="G30">
            <v>281005.21999999997</v>
          </cell>
          <cell r="H30">
            <v>0</v>
          </cell>
          <cell r="I30">
            <v>281005.21799999999</v>
          </cell>
        </row>
        <row r="31">
          <cell r="A31" t="str">
            <v>Cuadrilla 1 - 1</v>
          </cell>
          <cell r="B31">
            <v>1</v>
          </cell>
          <cell r="C31" t="str">
            <v>Oficial</v>
          </cell>
          <cell r="D31" t="str">
            <v>+</v>
          </cell>
          <cell r="E31">
            <v>1</v>
          </cell>
          <cell r="F31" t="str">
            <v>Ayudante</v>
          </cell>
          <cell r="G31">
            <v>154953.60999999999</v>
          </cell>
          <cell r="H31">
            <v>0</v>
          </cell>
          <cell r="I31">
            <v>154953.61199999999</v>
          </cell>
        </row>
        <row r="32">
          <cell r="A32" t="str">
            <v>Cuadrilla 1 - 3</v>
          </cell>
          <cell r="B32">
            <v>1</v>
          </cell>
          <cell r="C32" t="str">
            <v>Oficial</v>
          </cell>
          <cell r="D32" t="str">
            <v>+</v>
          </cell>
          <cell r="E32">
            <v>3</v>
          </cell>
          <cell r="F32" t="str">
            <v>Ayudante</v>
          </cell>
          <cell r="G32">
            <v>199156.68</v>
          </cell>
          <cell r="H32">
            <v>0</v>
          </cell>
          <cell r="I32">
            <v>199156.68</v>
          </cell>
        </row>
        <row r="33">
          <cell r="A33" t="str">
            <v>Cuadrilla 1 - 6</v>
          </cell>
          <cell r="B33">
            <v>1</v>
          </cell>
          <cell r="C33" t="str">
            <v>Oficial</v>
          </cell>
          <cell r="D33" t="str">
            <v>+</v>
          </cell>
          <cell r="E33">
            <v>6</v>
          </cell>
          <cell r="F33" t="str">
            <v>Ayudante</v>
          </cell>
          <cell r="G33">
            <v>304199.69</v>
          </cell>
          <cell r="H33">
            <v>0</v>
          </cell>
          <cell r="I33">
            <v>304199.685</v>
          </cell>
        </row>
        <row r="34">
          <cell r="A34" t="str">
            <v>Cuadrilla Hidraúlico y Sanitario</v>
          </cell>
          <cell r="B34">
            <v>1</v>
          </cell>
          <cell r="C34" t="str">
            <v>Oficial</v>
          </cell>
          <cell r="D34" t="str">
            <v>+</v>
          </cell>
          <cell r="E34">
            <v>1</v>
          </cell>
          <cell r="F34" t="str">
            <v>Ayudante</v>
          </cell>
          <cell r="G34">
            <v>142040.81</v>
          </cell>
          <cell r="H34">
            <v>0</v>
          </cell>
          <cell r="I34">
            <v>142040.81099999999</v>
          </cell>
        </row>
        <row r="35">
          <cell r="A35" t="str">
            <v>Cuadrilla Carpinteria metálica</v>
          </cell>
          <cell r="B35">
            <v>1</v>
          </cell>
          <cell r="C35" t="str">
            <v>Oficial</v>
          </cell>
          <cell r="D35" t="str">
            <v>+</v>
          </cell>
          <cell r="E35">
            <v>1</v>
          </cell>
          <cell r="F35" t="str">
            <v>Ayudante</v>
          </cell>
          <cell r="G35">
            <v>154953.61199999999</v>
          </cell>
          <cell r="H35">
            <v>0</v>
          </cell>
          <cell r="I35">
            <v>148497.21149999998</v>
          </cell>
        </row>
        <row r="36">
          <cell r="A36" t="str">
            <v>Cuadrilla  Eléctrico</v>
          </cell>
          <cell r="B36">
            <v>1</v>
          </cell>
          <cell r="C36" t="str">
            <v xml:space="preserve">Oficial </v>
          </cell>
          <cell r="D36" t="str">
            <v>+</v>
          </cell>
          <cell r="E36">
            <v>1</v>
          </cell>
          <cell r="F36" t="str">
            <v>Ayudante</v>
          </cell>
          <cell r="G36">
            <v>171740.25329999998</v>
          </cell>
          <cell r="H36">
            <v>0</v>
          </cell>
          <cell r="I36">
            <v>171740.25329999998</v>
          </cell>
        </row>
        <row r="37">
          <cell r="A37" t="str">
            <v>Carpintería</v>
          </cell>
          <cell r="B37">
            <v>1</v>
          </cell>
          <cell r="C37" t="str">
            <v>Oficial</v>
          </cell>
          <cell r="D37" t="str">
            <v>+</v>
          </cell>
          <cell r="E37">
            <v>2</v>
          </cell>
          <cell r="F37" t="str">
            <v>Ayudante</v>
          </cell>
          <cell r="G37">
            <v>196970.81</v>
          </cell>
          <cell r="H37">
            <v>0</v>
          </cell>
          <cell r="I37">
            <v>196970.81399999998</v>
          </cell>
        </row>
        <row r="38">
          <cell r="A38" t="str">
            <v>Pintura</v>
          </cell>
          <cell r="B38">
            <v>2</v>
          </cell>
          <cell r="C38" t="str">
            <v>Oficial</v>
          </cell>
          <cell r="D38" t="str">
            <v>+</v>
          </cell>
          <cell r="E38">
            <v>1</v>
          </cell>
          <cell r="F38" t="str">
            <v>Ayudante</v>
          </cell>
          <cell r="G38">
            <v>256727.94</v>
          </cell>
          <cell r="H38">
            <v>0</v>
          </cell>
          <cell r="I38">
            <v>256727.93774999998</v>
          </cell>
        </row>
        <row r="39">
          <cell r="A39" t="str">
            <v>Mampostería</v>
          </cell>
          <cell r="B39">
            <v>2</v>
          </cell>
          <cell r="C39" t="str">
            <v>Oficial</v>
          </cell>
          <cell r="D39" t="str">
            <v>+</v>
          </cell>
          <cell r="E39">
            <v>1</v>
          </cell>
          <cell r="F39" t="str">
            <v>Ayudante</v>
          </cell>
          <cell r="G39">
            <v>223241.69</v>
          </cell>
          <cell r="H39">
            <v>0</v>
          </cell>
          <cell r="I39">
            <v>223241.68499999997</v>
          </cell>
        </row>
        <row r="40">
          <cell r="A40" t="str">
            <v>Vías</v>
          </cell>
          <cell r="B40">
            <v>3</v>
          </cell>
          <cell r="C40" t="str">
            <v>Oficial</v>
          </cell>
          <cell r="D40" t="str">
            <v>+</v>
          </cell>
          <cell r="E40">
            <v>4</v>
          </cell>
          <cell r="F40" t="str">
            <v>Ayudante</v>
          </cell>
          <cell r="G40">
            <v>485758.12</v>
          </cell>
          <cell r="H40">
            <v>0</v>
          </cell>
          <cell r="I40">
            <v>485758.11974999995</v>
          </cell>
        </row>
        <row r="41">
          <cell r="A41" t="str">
            <v>Cuadrilla Carpinteria Aluminio</v>
          </cell>
          <cell r="B41">
            <v>2</v>
          </cell>
          <cell r="C41" t="str">
            <v>Oficial</v>
          </cell>
          <cell r="D41" t="str">
            <v>+</v>
          </cell>
          <cell r="E41">
            <v>2</v>
          </cell>
          <cell r="F41" t="str">
            <v>Ayudante</v>
          </cell>
          <cell r="G41">
            <v>309907.21999999997</v>
          </cell>
          <cell r="H41">
            <v>0</v>
          </cell>
          <cell r="I41">
            <v>309907.22399999999</v>
          </cell>
        </row>
        <row r="42">
          <cell r="A42" t="str">
            <v>Cuadrilla instalaciones a  gas</v>
          </cell>
          <cell r="B42">
            <v>2</v>
          </cell>
          <cell r="C42" t="str">
            <v>Oficiales</v>
          </cell>
          <cell r="D42">
            <v>0</v>
          </cell>
          <cell r="E42">
            <v>0</v>
          </cell>
          <cell r="F42">
            <v>0</v>
          </cell>
          <cell r="G42">
            <v>250342.38</v>
          </cell>
          <cell r="H42">
            <v>0</v>
          </cell>
          <cell r="I42">
            <v>250342.37549999997</v>
          </cell>
        </row>
        <row r="43">
          <cell r="A43" t="str">
            <v>Ingeniero</v>
          </cell>
          <cell r="B43">
            <v>0</v>
          </cell>
          <cell r="C43">
            <v>0</v>
          </cell>
          <cell r="D43">
            <v>0</v>
          </cell>
          <cell r="E43">
            <v>0</v>
          </cell>
          <cell r="F43">
            <v>0</v>
          </cell>
          <cell r="G43">
            <v>250000</v>
          </cell>
          <cell r="H43">
            <v>0</v>
          </cell>
          <cell r="I43">
            <v>250000</v>
          </cell>
        </row>
        <row r="44">
          <cell r="A44" t="str">
            <v>Tramitador</v>
          </cell>
          <cell r="B44">
            <v>0</v>
          </cell>
          <cell r="C44">
            <v>0</v>
          </cell>
          <cell r="D44">
            <v>0</v>
          </cell>
          <cell r="E44">
            <v>0</v>
          </cell>
          <cell r="F44">
            <v>0</v>
          </cell>
          <cell r="G44">
            <v>120000</v>
          </cell>
          <cell r="H44">
            <v>0</v>
          </cell>
          <cell r="I44">
            <v>120000</v>
          </cell>
        </row>
      </sheetData>
      <sheetData sheetId="10">
        <row r="12">
          <cell r="A12" t="str">
            <v>COSTOS DE TRANSPORTE</v>
          </cell>
        </row>
      </sheetData>
      <sheetData sheetId="11">
        <row r="11">
          <cell r="A11" t="str">
            <v>COSTOS DE MAQUINARIA Y EQUIPOS</v>
          </cell>
        </row>
      </sheetData>
      <sheetData sheetId="12">
        <row r="8">
          <cell r="A8" t="str">
            <v>Descripción</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BASE.BACHEO"/>
      <sheetName val="SELLO.GRIETAS"/>
      <sheetName val="EXCAV.REP.PAV"/>
      <sheetName val="MDC-2"/>
      <sheetName val="MDC-2.BACHEO"/>
      <sheetName val="MDC-2 RENIVEL"/>
      <sheetName val="CONC.F"/>
      <sheetName val="basicos"/>
      <sheetName val="REPLAN."/>
      <sheetName val="EXCAV.MAT.COM"/>
      <sheetName val="PEDRAPLEN"/>
      <sheetName val="TERRAP."/>
      <sheetName val="SUBBASE"/>
      <sheetName val="BASE"/>
      <sheetName val="IMPRIMA"/>
      <sheetName val="ACARREO"/>
      <sheetName val="EXCAV.ESTRUCT."/>
      <sheetName val="EXCAV.B.AGUA"/>
      <sheetName val="RELLE.ESTRUCT."/>
      <sheetName val="DEMOLI"/>
      <sheetName val="CONCRETO.C"/>
      <sheetName val="CONC.D"/>
      <sheetName val="CONC.G"/>
      <sheetName val="TUB.36&quot;"/>
      <sheetName val="ACERO"/>
      <sheetName val="CUNET.CC"/>
      <sheetName val="MAT.FILTRO"/>
      <sheetName val="ANDEN"/>
      <sheetName val="BORDI"/>
      <sheetName val="GEOTEXT."/>
      <sheetName val="GAVIONES"/>
      <sheetName val="SEÑALVERT."/>
      <sheetName val="LIN.DEMARC."/>
      <sheetName val="LIN.DEMARC.DISC."/>
      <sheetName val="POST.KILOM"/>
      <sheetName val="Cuadrillas"/>
      <sheetName val="Equ"/>
      <sheetName val="Trans"/>
      <sheetName val="Mat"/>
      <sheetName val="Salar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BASE.BACHEO"/>
      <sheetName val="SELLO.GRIETAS"/>
      <sheetName val="EXCAV.REP.PAV"/>
      <sheetName val="MDC-2"/>
      <sheetName val="MDC-2.BACHEO"/>
      <sheetName val="MDC-2 RENIVEL"/>
      <sheetName val="CONC.F"/>
      <sheetName val="basicos"/>
      <sheetName val="REPLAN."/>
      <sheetName val="EXCAV.MAT.COM"/>
      <sheetName val="PEDRAPLEN"/>
      <sheetName val="TERRAP."/>
      <sheetName val="SUBBASE"/>
      <sheetName val="BASE"/>
      <sheetName val="IMPRIMA"/>
      <sheetName val="ACARREO"/>
      <sheetName val="EXCAV.ESTRUCT."/>
      <sheetName val="EXCAV.B.AGUA"/>
      <sheetName val="RELLE.ESTRUCT."/>
      <sheetName val="DEMOLI"/>
      <sheetName val="CONCRETO.C"/>
      <sheetName val="CONC.D"/>
      <sheetName val="CONC.G"/>
      <sheetName val="TUB.36&quot;"/>
      <sheetName val="ACERO"/>
      <sheetName val="CUNET.CC"/>
      <sheetName val="MAT.FILTRO"/>
      <sheetName val="ANDEN"/>
      <sheetName val="BORDI"/>
      <sheetName val="GEOTEXT."/>
      <sheetName val="GAVIONES"/>
      <sheetName val="SEÑALVERT."/>
      <sheetName val="LIN.DEMARC."/>
      <sheetName val="LIN.DEMARC.DISC."/>
      <sheetName val="POST.KIL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A1" t="str">
            <v>EQUIPOS</v>
          </cell>
          <cell r="B1" t="str">
            <v>MARCA</v>
          </cell>
          <cell r="C1" t="str">
            <v>TIPO</v>
          </cell>
          <cell r="D1" t="str">
            <v>TARIFA</v>
          </cell>
        </row>
        <row r="2">
          <cell r="A2" t="str">
            <v xml:space="preserve">BULLDOZER </v>
          </cell>
          <cell r="B2" t="str">
            <v>Caterpillar</v>
          </cell>
          <cell r="C2" t="str">
            <v>D6D</v>
          </cell>
          <cell r="D2">
            <v>65000</v>
          </cell>
        </row>
        <row r="3">
          <cell r="A3" t="str">
            <v>BULLDOZER 2</v>
          </cell>
          <cell r="B3" t="str">
            <v>Caterpillar</v>
          </cell>
          <cell r="C3" t="str">
            <v>D8K</v>
          </cell>
          <cell r="D3">
            <v>90000</v>
          </cell>
        </row>
        <row r="4">
          <cell r="A4" t="str">
            <v>BULLDOZER 3</v>
          </cell>
          <cell r="B4" t="str">
            <v>Caterpillar</v>
          </cell>
          <cell r="C4" t="str">
            <v>D8L</v>
          </cell>
          <cell r="D4">
            <v>95000</v>
          </cell>
        </row>
        <row r="5">
          <cell r="A5" t="str">
            <v>CAMIONETA DE ESTACAS 1</v>
          </cell>
          <cell r="C5">
            <v>2300</v>
          </cell>
        </row>
        <row r="6">
          <cell r="A6" t="str">
            <v>CAMIONETA DE ESTACAS 2</v>
          </cell>
          <cell r="B6" t="str">
            <v>Mazda</v>
          </cell>
          <cell r="C6" t="str">
            <v>B-2000</v>
          </cell>
        </row>
        <row r="7">
          <cell r="A7" t="str">
            <v>CAMPERO</v>
          </cell>
          <cell r="B7" t="str">
            <v>Toyota</v>
          </cell>
        </row>
        <row r="8">
          <cell r="A8" t="str">
            <v xml:space="preserve">CARGADOR </v>
          </cell>
          <cell r="B8" t="str">
            <v>Caterpillar</v>
          </cell>
          <cell r="C8">
            <v>930</v>
          </cell>
          <cell r="D8">
            <v>54000</v>
          </cell>
        </row>
        <row r="9">
          <cell r="A9" t="str">
            <v>CARGADOR 2</v>
          </cell>
          <cell r="B9" t="str">
            <v>Caterpillar</v>
          </cell>
          <cell r="C9" t="str">
            <v>950B</v>
          </cell>
          <cell r="D9">
            <v>45000</v>
          </cell>
        </row>
        <row r="10">
          <cell r="A10" t="str">
            <v>CARGADOR 3</v>
          </cell>
          <cell r="B10" t="str">
            <v>International</v>
          </cell>
          <cell r="C10">
            <v>515</v>
          </cell>
          <cell r="D10">
            <v>38000</v>
          </cell>
        </row>
        <row r="11">
          <cell r="A11" t="str">
            <v>CARGADOR 4</v>
          </cell>
          <cell r="B11" t="str">
            <v>Clarck Michigan</v>
          </cell>
          <cell r="C11">
            <v>55</v>
          </cell>
          <cell r="D11">
            <v>40000</v>
          </cell>
        </row>
        <row r="12">
          <cell r="A12" t="str">
            <v>CARROTANQUE</v>
          </cell>
          <cell r="B12" t="str">
            <v>Ford</v>
          </cell>
          <cell r="C12" t="str">
            <v>FDG-497</v>
          </cell>
          <cell r="D12">
            <v>25000</v>
          </cell>
        </row>
        <row r="13">
          <cell r="A13" t="str">
            <v>COMPACTADOR DE LLANTAS</v>
          </cell>
          <cell r="B13" t="str">
            <v>Caterpillar</v>
          </cell>
          <cell r="C13" t="str">
            <v>PS-130</v>
          </cell>
          <cell r="D13">
            <v>55000</v>
          </cell>
        </row>
        <row r="14">
          <cell r="A14" t="str">
            <v xml:space="preserve">COMPRESOR </v>
          </cell>
          <cell r="B14" t="str">
            <v>Leroi</v>
          </cell>
          <cell r="C14" t="str">
            <v>E1-75DB</v>
          </cell>
          <cell r="D14">
            <v>45000</v>
          </cell>
        </row>
        <row r="15">
          <cell r="A15" t="str">
            <v>COMPRESOR 2</v>
          </cell>
          <cell r="B15" t="str">
            <v>Ingersoll Rand</v>
          </cell>
          <cell r="D15">
            <v>45000</v>
          </cell>
        </row>
        <row r="16">
          <cell r="A16" t="str">
            <v>COMPRESOR 3</v>
          </cell>
          <cell r="B16" t="str">
            <v>Sullair</v>
          </cell>
          <cell r="C16" t="str">
            <v>375DP</v>
          </cell>
          <cell r="D16">
            <v>35000</v>
          </cell>
        </row>
        <row r="17">
          <cell r="A17" t="str">
            <v>FINISHER 1</v>
          </cell>
          <cell r="B17" t="str">
            <v>Barber Green</v>
          </cell>
          <cell r="C17" t="str">
            <v>SA-41</v>
          </cell>
          <cell r="D17">
            <v>70000</v>
          </cell>
        </row>
        <row r="18">
          <cell r="A18" t="str">
            <v>FINISHER 2</v>
          </cell>
          <cell r="B18" t="str">
            <v>Barber Green</v>
          </cell>
          <cell r="C18" t="str">
            <v>SB-41</v>
          </cell>
          <cell r="D18">
            <v>70000</v>
          </cell>
        </row>
        <row r="19">
          <cell r="A19" t="str">
            <v>FINISHER 3</v>
          </cell>
          <cell r="B19" t="str">
            <v>Barber Green</v>
          </cell>
          <cell r="C19" t="str">
            <v>SA-41</v>
          </cell>
          <cell r="D19">
            <v>50000</v>
          </cell>
        </row>
        <row r="20">
          <cell r="A20" t="str">
            <v>HERRAMIENTA MENOR</v>
          </cell>
          <cell r="C20" t="str">
            <v>global</v>
          </cell>
          <cell r="D20">
            <v>1000</v>
          </cell>
        </row>
        <row r="21">
          <cell r="A21" t="str">
            <v xml:space="preserve">IRRIGADOR </v>
          </cell>
          <cell r="D21">
            <v>40000</v>
          </cell>
        </row>
        <row r="22">
          <cell r="A22" t="str">
            <v>MEZCLADORA</v>
          </cell>
          <cell r="B22" t="str">
            <v>-</v>
          </cell>
          <cell r="C22" t="str">
            <v>-</v>
          </cell>
          <cell r="D22">
            <v>50000</v>
          </cell>
        </row>
        <row r="23">
          <cell r="A23" t="str">
            <v>MOTOBOMBA</v>
          </cell>
          <cell r="B23" t="str">
            <v>-</v>
          </cell>
          <cell r="C23" t="str">
            <v>-</v>
          </cell>
          <cell r="D23">
            <v>12000</v>
          </cell>
        </row>
        <row r="24">
          <cell r="A24" t="str">
            <v>MOTONIVELADORA 1</v>
          </cell>
          <cell r="B24" t="str">
            <v>Caterpillar</v>
          </cell>
          <cell r="C24" t="str">
            <v>120-G</v>
          </cell>
          <cell r="D24">
            <v>48000</v>
          </cell>
        </row>
        <row r="25">
          <cell r="A25" t="str">
            <v>MOTONIVELADORA 2</v>
          </cell>
          <cell r="B25" t="str">
            <v>Caterpillar</v>
          </cell>
          <cell r="C25" t="str">
            <v>120-B</v>
          </cell>
          <cell r="D25">
            <v>40000</v>
          </cell>
        </row>
        <row r="26">
          <cell r="A26" t="str">
            <v>MOTONIVELADORA 3</v>
          </cell>
          <cell r="B26" t="str">
            <v>Caterpillar</v>
          </cell>
          <cell r="C26" t="str">
            <v>120-B</v>
          </cell>
          <cell r="D26">
            <v>40000</v>
          </cell>
        </row>
        <row r="27">
          <cell r="A27" t="str">
            <v>MOTONIVELADORA 4</v>
          </cell>
          <cell r="B27" t="str">
            <v>Champion</v>
          </cell>
          <cell r="C27">
            <v>710</v>
          </cell>
          <cell r="D27">
            <v>45000</v>
          </cell>
        </row>
        <row r="28">
          <cell r="A28" t="str">
            <v>PLANTA DE ASFALTO</v>
          </cell>
          <cell r="B28" t="str">
            <v>Barber Green</v>
          </cell>
          <cell r="C28" t="str">
            <v>DM45</v>
          </cell>
          <cell r="D28">
            <v>135000</v>
          </cell>
        </row>
        <row r="29">
          <cell r="A29" t="str">
            <v>RANA</v>
          </cell>
          <cell r="B29" t="str">
            <v>-</v>
          </cell>
          <cell r="C29" t="str">
            <v>-</v>
          </cell>
          <cell r="D29">
            <v>25000</v>
          </cell>
        </row>
        <row r="30">
          <cell r="A30" t="str">
            <v>RETROCARGADOR</v>
          </cell>
          <cell r="C30" t="str">
            <v>JCB</v>
          </cell>
          <cell r="D30">
            <v>35000</v>
          </cell>
        </row>
        <row r="31">
          <cell r="A31" t="str">
            <v>RETROEXCAVADORA 1</v>
          </cell>
          <cell r="B31" t="str">
            <v>Hitachi</v>
          </cell>
          <cell r="C31" t="str">
            <v>EX-200-LC</v>
          </cell>
          <cell r="D31">
            <v>65000</v>
          </cell>
        </row>
        <row r="32">
          <cell r="A32" t="str">
            <v>RETROEXCAVADORA 2</v>
          </cell>
          <cell r="B32" t="str">
            <v>Hitachi</v>
          </cell>
          <cell r="C32" t="str">
            <v>EX-200-2</v>
          </cell>
          <cell r="D32">
            <v>50000</v>
          </cell>
        </row>
        <row r="33">
          <cell r="A33" t="str">
            <v>VIBROCOMPACTADOR 1</v>
          </cell>
          <cell r="B33" t="str">
            <v>Raygo</v>
          </cell>
          <cell r="C33" t="str">
            <v>304-A</v>
          </cell>
          <cell r="D33">
            <v>38000</v>
          </cell>
        </row>
        <row r="34">
          <cell r="A34" t="str">
            <v>VIBROCOMPACTADOR 2</v>
          </cell>
          <cell r="B34" t="str">
            <v>Ingersoll Rand</v>
          </cell>
          <cell r="C34" t="str">
            <v>SP-48</v>
          </cell>
          <cell r="D34">
            <v>38000</v>
          </cell>
        </row>
        <row r="35">
          <cell r="A35" t="str">
            <v>VIBROCOMPACTADOR 3</v>
          </cell>
          <cell r="B35" t="str">
            <v>Ingersoll Rand</v>
          </cell>
          <cell r="C35" t="str">
            <v>DD-65</v>
          </cell>
          <cell r="D35">
            <v>38000</v>
          </cell>
        </row>
        <row r="36">
          <cell r="A36" t="str">
            <v>VIBROCOMPACTADOR 4</v>
          </cell>
          <cell r="B36" t="str">
            <v>Dynapac</v>
          </cell>
          <cell r="C36" t="str">
            <v>CA-15</v>
          </cell>
          <cell r="D36">
            <v>59000</v>
          </cell>
        </row>
        <row r="37">
          <cell r="A37" t="str">
            <v>VIBROCOMPACTADOR 5</v>
          </cell>
          <cell r="B37" t="str">
            <v>Dynapac</v>
          </cell>
          <cell r="C37" t="str">
            <v>CH-44</v>
          </cell>
          <cell r="D37">
            <v>40000</v>
          </cell>
        </row>
        <row r="38">
          <cell r="A38" t="str">
            <v>VIBROCOMPACTADOR 6</v>
          </cell>
          <cell r="B38" t="str">
            <v>Lokomo</v>
          </cell>
          <cell r="C38" t="str">
            <v>AT-38</v>
          </cell>
          <cell r="D38">
            <v>40000</v>
          </cell>
        </row>
        <row r="39">
          <cell r="A39" t="str">
            <v>VOLQUETA 1</v>
          </cell>
          <cell r="B39" t="str">
            <v>Brigadier</v>
          </cell>
          <cell r="C39" t="str">
            <v>UFP-493</v>
          </cell>
          <cell r="D39">
            <v>45000</v>
          </cell>
        </row>
        <row r="40">
          <cell r="A40" t="str">
            <v>VOLQUETA 2</v>
          </cell>
          <cell r="B40" t="str">
            <v>Brigadier</v>
          </cell>
          <cell r="C40" t="str">
            <v>UFP-497</v>
          </cell>
          <cell r="D40">
            <v>45000</v>
          </cell>
        </row>
        <row r="41">
          <cell r="A41" t="str">
            <v>VOLQUETA 3</v>
          </cell>
          <cell r="B41" t="str">
            <v>Dodge</v>
          </cell>
          <cell r="C41" t="str">
            <v>FDG-012</v>
          </cell>
          <cell r="D41">
            <v>25000</v>
          </cell>
        </row>
        <row r="42">
          <cell r="A42" t="str">
            <v>VOLQUETA 5</v>
          </cell>
          <cell r="B42" t="str">
            <v>Mack</v>
          </cell>
          <cell r="C42" t="str">
            <v>UFP-974</v>
          </cell>
          <cell r="D42">
            <v>45000</v>
          </cell>
        </row>
        <row r="43">
          <cell r="A43" t="str">
            <v>VOLQUETA 6</v>
          </cell>
          <cell r="B43" t="str">
            <v>Mack</v>
          </cell>
          <cell r="C43" t="str">
            <v>VBH-632</v>
          </cell>
          <cell r="D43">
            <v>45000</v>
          </cell>
        </row>
        <row r="149">
          <cell r="A149" t="str">
            <v xml:space="preserve">AGREGADOS </v>
          </cell>
          <cell r="B149" t="str">
            <v>M3</v>
          </cell>
          <cell r="C149">
            <v>1.2</v>
          </cell>
          <cell r="D149">
            <v>25000</v>
          </cell>
          <cell r="F149" t="str">
            <v>TARIFA</v>
          </cell>
        </row>
        <row r="150">
          <cell r="A150" t="str">
            <v>EXPLOSIVOS</v>
          </cell>
          <cell r="B150" t="str">
            <v>TN</v>
          </cell>
          <cell r="C150">
            <v>5.0000000000000001E-3</v>
          </cell>
          <cell r="D150">
            <v>1000000</v>
          </cell>
          <cell r="E150">
            <v>50</v>
          </cell>
          <cell r="F150">
            <v>20000</v>
          </cell>
        </row>
        <row r="151">
          <cell r="A151" t="str">
            <v>MATERIAL DE DERRUMBE</v>
          </cell>
          <cell r="B151" t="str">
            <v>M3</v>
          </cell>
          <cell r="C151">
            <v>1.2</v>
          </cell>
          <cell r="D151">
            <v>25000</v>
          </cell>
          <cell r="E151">
            <v>2</v>
          </cell>
          <cell r="F151">
            <v>12500</v>
          </cell>
        </row>
        <row r="152">
          <cell r="A152" t="str">
            <v>MATERIAL DE DESMONTE</v>
          </cell>
          <cell r="B152" t="str">
            <v>M3</v>
          </cell>
          <cell r="C152">
            <v>1.5</v>
          </cell>
          <cell r="D152">
            <v>25000</v>
          </cell>
          <cell r="E152">
            <v>50</v>
          </cell>
          <cell r="F152">
            <v>500</v>
          </cell>
        </row>
        <row r="153">
          <cell r="A153" t="str">
            <v>MATERIAL DE EXCAVACION</v>
          </cell>
          <cell r="B153" t="str">
            <v>M3</v>
          </cell>
          <cell r="C153">
            <v>0.7</v>
          </cell>
          <cell r="D153">
            <v>25000</v>
          </cell>
          <cell r="E153">
            <v>55</v>
          </cell>
          <cell r="F153">
            <v>454.54545454545456</v>
          </cell>
        </row>
        <row r="154">
          <cell r="A154" t="str">
            <v>MATERIAL DE SUBBASE</v>
          </cell>
          <cell r="B154" t="str">
            <v>M3</v>
          </cell>
          <cell r="C154">
            <v>1.25</v>
          </cell>
          <cell r="D154">
            <v>25000</v>
          </cell>
          <cell r="E154">
            <v>50</v>
          </cell>
          <cell r="F154">
            <v>500</v>
          </cell>
        </row>
        <row r="155">
          <cell r="A155" t="str">
            <v>MATERIAL DE TERRAPLEN</v>
          </cell>
          <cell r="B155" t="str">
            <v>M3</v>
          </cell>
          <cell r="C155">
            <v>1.3</v>
          </cell>
          <cell r="D155">
            <v>25000</v>
          </cell>
          <cell r="E155">
            <v>83.332999999999998</v>
          </cell>
          <cell r="F155">
            <v>300.00120000480001</v>
          </cell>
        </row>
        <row r="156">
          <cell r="A156" t="str">
            <v>MATERIAL PARA BASE</v>
          </cell>
          <cell r="B156" t="str">
            <v>M3</v>
          </cell>
          <cell r="C156">
            <v>1.25</v>
          </cell>
          <cell r="D156">
            <v>25000</v>
          </cell>
          <cell r="E156">
            <v>35</v>
          </cell>
          <cell r="F156">
            <v>714.28571428571433</v>
          </cell>
        </row>
        <row r="157">
          <cell r="A157" t="str">
            <v>MATERIAL PEDRAPLEN</v>
          </cell>
          <cell r="B157" t="str">
            <v>M3</v>
          </cell>
          <cell r="C157">
            <v>1.25</v>
          </cell>
          <cell r="D157">
            <v>25000</v>
          </cell>
          <cell r="E157">
            <v>83.332999999999998</v>
          </cell>
          <cell r="F157">
            <v>300.00120000480001</v>
          </cell>
        </row>
        <row r="158">
          <cell r="A158" t="str">
            <v>TRANSP. MEZCLA ASFALTICA</v>
          </cell>
          <cell r="B158" t="str">
            <v>M3</v>
          </cell>
          <cell r="C158">
            <v>1.25</v>
          </cell>
          <cell r="D158">
            <v>25000</v>
          </cell>
          <cell r="E158">
            <v>83.332999999999998</v>
          </cell>
          <cell r="F158">
            <v>300.00120000480001</v>
          </cell>
        </row>
        <row r="159">
          <cell r="A159" t="str">
            <v>TRANSPORTE DE MATERIAL</v>
          </cell>
          <cell r="B159" t="str">
            <v>M3</v>
          </cell>
          <cell r="C159">
            <v>1.2</v>
          </cell>
          <cell r="D159">
            <v>25000</v>
          </cell>
          <cell r="E159">
            <v>83.332999999999998</v>
          </cell>
          <cell r="F159">
            <v>300.00120000480001</v>
          </cell>
        </row>
        <row r="160">
          <cell r="A160" t="str">
            <v>TUBERIA</v>
          </cell>
          <cell r="B160" t="str">
            <v>ML</v>
          </cell>
          <cell r="C160">
            <v>0.67858560000000012</v>
          </cell>
          <cell r="D160">
            <v>25000</v>
          </cell>
          <cell r="E160">
            <v>25</v>
          </cell>
          <cell r="F160">
            <v>1000</v>
          </cell>
        </row>
        <row r="161">
          <cell r="A161" t="str">
            <v>TRANSPORTES INTERNOS</v>
          </cell>
          <cell r="B161" t="str">
            <v>M3</v>
          </cell>
          <cell r="C161">
            <v>0.9</v>
          </cell>
          <cell r="D161">
            <v>25000</v>
          </cell>
          <cell r="E161">
            <v>20</v>
          </cell>
          <cell r="F161">
            <v>1250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ESTE_1"/>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DE ENTRADA"/>
      <sheetName val="RESUMEN"/>
      <sheetName val="APU"/>
      <sheetName val="UNITARIOS BASICOS "/>
      <sheetName val="HERRAMIENTAS Y EQUIPOS"/>
      <sheetName val="LISTA DE MATERIALES"/>
      <sheetName val="BD COTIZACIONES TELEFONICAS (2"/>
      <sheetName val="TRANSPORTE"/>
      <sheetName val="Salarios"/>
      <sheetName val="Cuadrillas"/>
      <sheetName val="BD MATERIALES"/>
      <sheetName val="Hoja1"/>
    </sheetNames>
    <sheetDataSet>
      <sheetData sheetId="0"/>
      <sheetData sheetId="1"/>
      <sheetData sheetId="2"/>
      <sheetData sheetId="3"/>
      <sheetData sheetId="4">
        <row r="2">
          <cell r="C2" t="str">
            <v>DESCRIPCION</v>
          </cell>
        </row>
      </sheetData>
      <sheetData sheetId="5">
        <row r="3">
          <cell r="A3">
            <v>0</v>
          </cell>
        </row>
        <row r="4">
          <cell r="A4" t="str">
            <v>Acero de refuerzo 60000</v>
          </cell>
        </row>
        <row r="5">
          <cell r="A5" t="str">
            <v xml:space="preserve">Aditivo Desmoldante </v>
          </cell>
        </row>
        <row r="6">
          <cell r="A6" t="str">
            <v>Agua</v>
          </cell>
        </row>
        <row r="7">
          <cell r="A7" t="str">
            <v>Agua de carrotanque</v>
          </cell>
        </row>
        <row r="8">
          <cell r="A8" t="str">
            <v>Alambre Galv cal 20</v>
          </cell>
        </row>
        <row r="9">
          <cell r="A9" t="str">
            <v>Alambre Negro No 18</v>
          </cell>
        </row>
        <row r="10">
          <cell r="A10" t="str">
            <v>ALAMBRE TW  12</v>
          </cell>
        </row>
        <row r="11">
          <cell r="A11" t="str">
            <v>ALAMBRE TW  8</v>
          </cell>
        </row>
        <row r="12">
          <cell r="A12" t="str">
            <v>Anclajes, Soldadura, Elementos de fijación</v>
          </cell>
        </row>
        <row r="13">
          <cell r="A13" t="str">
            <v>Angulo de 1 ½  x 1/8 x 6mts</v>
          </cell>
        </row>
        <row r="14">
          <cell r="A14" t="str">
            <v>Angulo de 1 x 1/8 x 6mts</v>
          </cell>
        </row>
        <row r="15">
          <cell r="A15" t="str">
            <v xml:space="preserve">Antisol Blanco  </v>
          </cell>
        </row>
        <row r="16">
          <cell r="A16" t="str">
            <v>Antisol Blanco de Sika</v>
          </cell>
        </row>
        <row r="17">
          <cell r="A17" t="str">
            <v xml:space="preserve">Antisol Rojo  </v>
          </cell>
        </row>
        <row r="18">
          <cell r="A18" t="str">
            <v>Arena  sierra vieja</v>
          </cell>
        </row>
        <row r="19">
          <cell r="A19" t="str">
            <v>Arena Amarilla</v>
          </cell>
        </row>
        <row r="20">
          <cell r="A20" t="str">
            <v>Arena de peña</v>
          </cell>
        </row>
        <row r="21">
          <cell r="A21" t="str">
            <v>Arena de rio</v>
          </cell>
        </row>
        <row r="22">
          <cell r="A22" t="str">
            <v xml:space="preserve">Arena lavada </v>
          </cell>
        </row>
        <row r="23">
          <cell r="A23" t="str">
            <v>Barra Granito pulido Negro absoluto a=  0.50 m e= 0.02 m (incluye pedestales)</v>
          </cell>
        </row>
        <row r="24">
          <cell r="A24" t="str">
            <v>Barras de apoyo  en acero inoxidable para discapacitados de 18"</v>
          </cell>
        </row>
        <row r="25">
          <cell r="A25" t="str">
            <v>Barras de apoyo  en acero inoxidable para discapacitados de 30"</v>
          </cell>
        </row>
        <row r="26">
          <cell r="A26" t="str">
            <v>Bentonita (50kg)</v>
          </cell>
        </row>
        <row r="27">
          <cell r="A27" t="str">
            <v>Bisagra acero de 3"</v>
          </cell>
        </row>
        <row r="28">
          <cell r="A28" t="str">
            <v>Bisagra de parche</v>
          </cell>
        </row>
        <row r="29">
          <cell r="A29" t="str">
            <v>Bisagra en acero inoxidable 3"*1.5</v>
          </cell>
        </row>
        <row r="30">
          <cell r="A30" t="str">
            <v>Bisagras 3"x3" hierro bronceado</v>
          </cell>
        </row>
        <row r="31">
          <cell r="A31" t="str">
            <v>Bisagras Gato Vaiven 90⁰</v>
          </cell>
        </row>
        <row r="32">
          <cell r="A32" t="str">
            <v>Bloque cemento 10x20x40</v>
          </cell>
        </row>
        <row r="33">
          <cell r="A33" t="str">
            <v>Bloque cemento 20x20x40</v>
          </cell>
        </row>
        <row r="34">
          <cell r="A34" t="str">
            <v>Bloque estructural  12x29x10</v>
          </cell>
        </row>
        <row r="35">
          <cell r="A35" t="str">
            <v>Bloque de arcilla (30*20*9)</v>
          </cell>
        </row>
        <row r="36">
          <cell r="A36" t="str">
            <v>Bloque de arcilla No 3  (40*20*9)</v>
          </cell>
        </row>
        <row r="37">
          <cell r="A37" t="str">
            <v>Bloque de Entrepiso  (80*25*20)</v>
          </cell>
        </row>
        <row r="38">
          <cell r="A38" t="str">
            <v>Bloque No 5 (30*20*12)</v>
          </cell>
        </row>
        <row r="39">
          <cell r="A39" t="str">
            <v>Bloque No 5 Tradicional  (33*23*11,5)</v>
          </cell>
        </row>
        <row r="40">
          <cell r="A40" t="str">
            <v>Bloque No 6 (40*20*9)</v>
          </cell>
        </row>
        <row r="41">
          <cell r="A41" t="str">
            <v>Boloque No 4 (30*20*9)</v>
          </cell>
        </row>
        <row r="42">
          <cell r="A42" t="str">
            <v xml:space="preserve">Boquilla color </v>
          </cell>
        </row>
        <row r="43">
          <cell r="A43" t="str">
            <v xml:space="preserve">Boquilla stonemix colr blanco o similar de igual o superior calidad </v>
          </cell>
        </row>
        <row r="44">
          <cell r="A44" t="str">
            <v>Broncosil</v>
          </cell>
        </row>
        <row r="45">
          <cell r="A45" t="str">
            <v>Caballete 1000 x2000 Galv. Acesco</v>
          </cell>
        </row>
        <row r="46">
          <cell r="A46" t="str">
            <v>CABLE AISLADO  No. 4   THHN-THWN</v>
          </cell>
        </row>
        <row r="47">
          <cell r="A47" t="str">
            <v>CABLE THW 1/0</v>
          </cell>
        </row>
        <row r="48">
          <cell r="A48" t="str">
            <v>CABLE THW 2/0</v>
          </cell>
        </row>
        <row r="49">
          <cell r="A49" t="str">
            <v>CAJA GALVANIZADA  2400 CUADRA.</v>
          </cell>
        </row>
        <row r="50">
          <cell r="A50" t="str">
            <v>CAJA GALVANIZADA  5800 RECTAN.</v>
          </cell>
        </row>
        <row r="51">
          <cell r="A51" t="str">
            <v>CAJA GALVANIZADA  OCTAGONAL</v>
          </cell>
        </row>
        <row r="52">
          <cell r="A52" t="str">
            <v>CAJA LUMINEX CTI-4 CIRCUITOS</v>
          </cell>
        </row>
        <row r="53">
          <cell r="A53" t="str">
            <v>Calado en concreto 9x19x19</v>
          </cell>
        </row>
        <row r="54">
          <cell r="A54" t="str">
            <v>Caliche</v>
          </cell>
        </row>
        <row r="55">
          <cell r="A55" t="str">
            <v>Canal metalico Galv. Cal 20. d:87cm L: 2,40</v>
          </cell>
        </row>
        <row r="56">
          <cell r="A56" t="str">
            <v>Cemento Blanco  x 1 Kg</v>
          </cell>
        </row>
        <row r="57">
          <cell r="A57" t="str">
            <v>Cemento Blanco x 20 Kg</v>
          </cell>
        </row>
        <row r="58">
          <cell r="A58" t="str">
            <v>Cemento Blanco x 40 Kg</v>
          </cell>
        </row>
        <row r="59">
          <cell r="A59" t="str">
            <v>Cemento Gris x 50 Kg</v>
          </cell>
        </row>
        <row r="60">
          <cell r="A60" t="str">
            <v>Cerca viva (Plantula de limon Swingla cada 30 cms, Incluye tierra negra abonada)Incluye  transporte</v>
          </cell>
        </row>
        <row r="61">
          <cell r="A61" t="str">
            <v>Cerca viva (Plantula de limon Swingla cada 30 cms, Incluye tierra negra abonada)No incluye transporte</v>
          </cell>
        </row>
        <row r="62">
          <cell r="A62" t="str">
            <v>Cerco en Madera rolliza 3" x 3mts</v>
          </cell>
        </row>
        <row r="63">
          <cell r="A63" t="str">
            <v>Cerradura Cerrojo doble llave multipunto YALE</v>
          </cell>
        </row>
        <row r="64">
          <cell r="A64" t="str">
            <v>Cerradura de seguridad Schlage Orbit o similar A50P</v>
          </cell>
        </row>
        <row r="65">
          <cell r="A65" t="str">
            <v>Cerradura Safe Corredera-Puerta 30mm</v>
          </cell>
        </row>
        <row r="66">
          <cell r="A66" t="str">
            <v>Cinta de enmascarar 1”</v>
          </cell>
        </row>
        <row r="67">
          <cell r="A67" t="str">
            <v>Cinta de enmascarar 2”</v>
          </cell>
        </row>
        <row r="68">
          <cell r="A68" t="str">
            <v>Clavija (enchufe) 3 patas</v>
          </cell>
        </row>
        <row r="69">
          <cell r="A69" t="str">
            <v>CODO 45 PVCP 1/2"</v>
          </cell>
        </row>
        <row r="70">
          <cell r="A70" t="str">
            <v>Combo sanitario basico inluye griferia</v>
          </cell>
        </row>
        <row r="71">
          <cell r="A71" t="str">
            <v>Concreto 2000 psi</v>
          </cell>
        </row>
        <row r="72">
          <cell r="A72" t="str">
            <v>Concreto 2500 psi</v>
          </cell>
        </row>
        <row r="73">
          <cell r="A73" t="str">
            <v>Concreto 3000 psi</v>
          </cell>
        </row>
        <row r="74">
          <cell r="A74" t="str">
            <v>Concreto 3500 psi</v>
          </cell>
        </row>
        <row r="75">
          <cell r="A75" t="str">
            <v>Desencofrante</v>
          </cell>
        </row>
        <row r="76">
          <cell r="A76" t="str">
            <v>Dilatacion en madera 10x1,5cm</v>
          </cell>
        </row>
        <row r="77">
          <cell r="A77" t="str">
            <v>Dilatacion en bronce</v>
          </cell>
        </row>
        <row r="78">
          <cell r="A78" t="str">
            <v>Disolvente</v>
          </cell>
        </row>
        <row r="79">
          <cell r="A79" t="str">
            <v xml:space="preserve">Distanciador p/columna </v>
          </cell>
        </row>
        <row r="80">
          <cell r="A80" t="str">
            <v>Ducha antivandalica con regadera empotrada. Referencia:  704330001</v>
          </cell>
        </row>
        <row r="81">
          <cell r="A81" t="str">
            <v>Ducha -Teleducha SILENA</v>
          </cell>
        </row>
        <row r="82">
          <cell r="A82" t="str">
            <v>Durmiente ordinario 4x4cm</v>
          </cell>
        </row>
        <row r="83">
          <cell r="A83" t="str">
            <v>Durmientes Madera ordinario 2x4 cmx 3mts</v>
          </cell>
        </row>
        <row r="84">
          <cell r="A84" t="str">
            <v>Durmientes Madera ordinario 4x4 cmx 3mts</v>
          </cell>
        </row>
        <row r="85">
          <cell r="A85" t="str">
            <v>Empradizada Grama China (Inc Tierra negra y Siembra) No incluye transporte</v>
          </cell>
        </row>
        <row r="86">
          <cell r="A86" t="str">
            <v>Empradizada Grama Comun (Inc Tierra negra y Siembra) No incluye transporte</v>
          </cell>
        </row>
        <row r="87">
          <cell r="A87" t="str">
            <v>Enchape Pared cerámica blanco 0.25 x 0.25 m</v>
          </cell>
        </row>
        <row r="88">
          <cell r="A88" t="str">
            <v>Enchape Pared cerámica blanco 0.30 x 0.30 m</v>
          </cell>
        </row>
        <row r="89">
          <cell r="A89" t="str">
            <v xml:space="preserve">Enchape Pared cerámica blanco 20 x 20 </v>
          </cell>
        </row>
        <row r="90">
          <cell r="A90" t="str">
            <v xml:space="preserve">Endurecedor  Sikaflor - 3  Quarz Top </v>
          </cell>
        </row>
        <row r="91">
          <cell r="A91" t="str">
            <v>Esmalte sintetico color</v>
          </cell>
        </row>
        <row r="92">
          <cell r="A92" t="str">
            <v>Espejo biselado 4 mm, con marco de aluminio (incluye elementos de fijación al muro)</v>
          </cell>
        </row>
        <row r="93">
          <cell r="A93" t="str">
            <v>Espuma Roff Insulation   1.20x0.60x3/4</v>
          </cell>
        </row>
        <row r="94">
          <cell r="A94" t="str">
            <v>ESTRUCTURA METALICA DE CUBIERTA SEGÚN DISEÑO, incluye soldadura (tipo E60XX y E70XX), anticorrosivo y esmalte sintetico.</v>
          </cell>
        </row>
        <row r="95">
          <cell r="A95" t="str">
            <v>Estuco blanco Estuka o similar de igual o superior calidad</v>
          </cell>
        </row>
        <row r="96">
          <cell r="A96" t="str">
            <v xml:space="preserve">Estuco plastico </v>
          </cell>
        </row>
        <row r="97">
          <cell r="A97" t="str">
            <v>Formaleta Cajon Columna 40 x 40 cm xh:2,40m</v>
          </cell>
        </row>
        <row r="98">
          <cell r="A98" t="str">
            <v xml:space="preserve">Formaleta Vigas h: 40  cm </v>
          </cell>
        </row>
        <row r="99">
          <cell r="A99" t="str">
            <v>Frescasa  2.5"</v>
          </cell>
        </row>
        <row r="100">
          <cell r="A100" t="str">
            <v>Gancho Amarre Teja sin traslapo</v>
          </cell>
        </row>
        <row r="101">
          <cell r="A101" t="str">
            <v>Gancho galv. Eternit 150</v>
          </cell>
        </row>
        <row r="102">
          <cell r="A102" t="str">
            <v>Gancho galv. Eternit 250</v>
          </cell>
        </row>
        <row r="103">
          <cell r="A103" t="str">
            <v>Grafil 5 mm x 6m (0,9Kg)</v>
          </cell>
        </row>
        <row r="104">
          <cell r="A104" t="str">
            <v>Granito No 1 a No 4 (40Kg)</v>
          </cell>
        </row>
        <row r="105">
          <cell r="A105" t="str">
            <v>Gravilla</v>
          </cell>
        </row>
        <row r="106">
          <cell r="A106" t="str">
            <v xml:space="preserve">Griferia para lavaplatos </v>
          </cell>
        </row>
        <row r="107">
          <cell r="A107" t="str">
            <v>HERRAJES</v>
          </cell>
        </row>
        <row r="108">
          <cell r="A108" t="str">
            <v>Hilo polipropileno</v>
          </cell>
        </row>
        <row r="109">
          <cell r="A109" t="str">
            <v>hueco de 4 cm x4cm,cal 18</v>
          </cell>
        </row>
        <row r="110">
          <cell r="A110" t="str">
            <v>Impermeabilizantes para concreto (Tanque de agua)</v>
          </cell>
        </row>
        <row r="111">
          <cell r="A111" t="str">
            <v>INTER.ENCH.1X30 HQP/QPX -1030</v>
          </cell>
        </row>
        <row r="112">
          <cell r="A112" t="str">
            <v>INTERRUPTOR SENCILLO AVE 400</v>
          </cell>
        </row>
        <row r="113">
          <cell r="A113" t="str">
            <v xml:space="preserve">Jabon </v>
          </cell>
        </row>
        <row r="114">
          <cell r="A114" t="str">
            <v>Juego de Incrustaciones en cerámica.(Incluye 1portarollo, 2 jaboneras, 1 toallero, 1 cepillero)</v>
          </cell>
        </row>
        <row r="115">
          <cell r="A115" t="str">
            <v>Kit ASEO - ( BALDE, ESCOBA, CEPILLO, TRAPERO,RECOGEDOR)</v>
          </cell>
        </row>
        <row r="116">
          <cell r="A116" t="str">
            <v>LAMINA ACERO INOXIDABLE  1.22x2.44 cal. 18</v>
          </cell>
        </row>
        <row r="117">
          <cell r="A117" t="str">
            <v>Lamina cold Rolled Cal.18 (2,4x1,22)</v>
          </cell>
        </row>
        <row r="118">
          <cell r="A118" t="str">
            <v>Lamina Galvanizada Cal 20 1,22x2,44</v>
          </cell>
        </row>
        <row r="119">
          <cell r="A119" t="str">
            <v>Lavamanos Acuajet (Incluye Griferia antivandalica para lavamanos Acuajet.) de CORONA o similar</v>
          </cell>
        </row>
        <row r="120">
          <cell r="A120" t="str">
            <v>Lavamanos blanco Royal Corona o similar inc Griferia</v>
          </cell>
        </row>
        <row r="121">
          <cell r="A121" t="str">
            <v>Lavamanos linea institucional para niños  blanco Royal Corona o similar</v>
          </cell>
        </row>
        <row r="122">
          <cell r="A122" t="str">
            <v>Lavamanos Manantial Duo (Incluye Griferia: Lavamanos Antivandalico pico empotrad. Referencia:  701330001) de CORONA o similar</v>
          </cell>
        </row>
        <row r="123">
          <cell r="A123" t="str">
            <v>LAVAMANOS SOBREPONER MARSELLA + GRIFERIA DE LAVAMANOS TIPO SENSOR</v>
          </cell>
        </row>
        <row r="124">
          <cell r="A124" t="str">
            <v>Lavaplatos en acero inoxidable</v>
          </cell>
        </row>
        <row r="125">
          <cell r="A125" t="str">
            <v>Lavaplatos en acero inoxidable con griferia</v>
          </cell>
        </row>
        <row r="126">
          <cell r="A126" t="str">
            <v>Lija para agua # 150</v>
          </cell>
        </row>
        <row r="127">
          <cell r="A127" t="str">
            <v>Limpido Clorox</v>
          </cell>
        </row>
        <row r="128">
          <cell r="A128" t="str">
            <v>Liston Madera Abarco  4x15 x 1mts</v>
          </cell>
        </row>
        <row r="129">
          <cell r="A129" t="str">
            <v>Liston Madera Abarco  4x15 x 2mts</v>
          </cell>
        </row>
        <row r="130">
          <cell r="A130" t="str">
            <v>LLAVE S/CROM.JAR.R:60404 C/R</v>
          </cell>
        </row>
        <row r="131">
          <cell r="A131" t="str">
            <v>Lona verde h: 2.10m x 100mts</v>
          </cell>
        </row>
        <row r="132">
          <cell r="A132" t="str">
            <v>Madera ordinaria</v>
          </cell>
        </row>
        <row r="133">
          <cell r="A133" t="str">
            <v xml:space="preserve">Malla </v>
          </cell>
        </row>
        <row r="134">
          <cell r="A134" t="str">
            <v>Malla  Galv. eslabonada para cerramiento h: 1,5</v>
          </cell>
        </row>
        <row r="135">
          <cell r="A135" t="str">
            <v>Malla  Preondulada en Alambre galv , Ref. BWG08 - de colmallas (1½ X 1½)</v>
          </cell>
        </row>
        <row r="136">
          <cell r="A136" t="str">
            <v>Malla Electrosoldada M064 (4 x 4m , 25.4 Kg)</v>
          </cell>
        </row>
        <row r="137">
          <cell r="A137" t="str">
            <v>Malla Electrosoldada M084 (4 x 4m , 18.8 Kg)</v>
          </cell>
        </row>
        <row r="138">
          <cell r="A138" t="str">
            <v>Malla Electrosoldada M106 (4.5 x 4.5m , 23.8 Kg)</v>
          </cell>
        </row>
        <row r="139">
          <cell r="A139" t="str">
            <v>Malla Electrosoldada M131(5 x 5m , 29.3 Kg)</v>
          </cell>
        </row>
        <row r="140">
          <cell r="A140" t="str">
            <v>Malla Triple torsion Cal. 13</v>
          </cell>
        </row>
        <row r="141">
          <cell r="A141" t="str">
            <v>Marmolina blanca x 35 kg</v>
          </cell>
        </row>
        <row r="142">
          <cell r="A142" t="str">
            <v>Marco metalico en lamina cold rolled cal.18</v>
          </cell>
        </row>
        <row r="143">
          <cell r="A143" t="str">
            <v>Meson en granito Natural</v>
          </cell>
        </row>
        <row r="144">
          <cell r="A144" t="str">
            <v>Metaldeck 2"</v>
          </cell>
        </row>
        <row r="145">
          <cell r="A145" t="str">
            <v>Mortero 1:3</v>
          </cell>
        </row>
        <row r="146">
          <cell r="A146" t="str">
            <v>Mortero 1:4</v>
          </cell>
        </row>
        <row r="147">
          <cell r="A147" t="str">
            <v>Mortero 1:4 Impermeabilizado</v>
          </cell>
        </row>
        <row r="148">
          <cell r="A148" t="str">
            <v>Mortero 1:5</v>
          </cell>
        </row>
        <row r="149">
          <cell r="A149" t="str">
            <v>Mortero 1:5 Impermeabilizado</v>
          </cell>
        </row>
        <row r="150">
          <cell r="A150" t="str">
            <v>Motobomba  Electrica 3,5 HP</v>
          </cell>
        </row>
        <row r="151">
          <cell r="A151" t="str">
            <v>Motobomba a gasolina BARNES 6,5 HP</v>
          </cell>
        </row>
        <row r="152">
          <cell r="A152" t="str">
            <v>Orinal Mediano. (Incluye Griferia antivandalica push orinal. Para orinal Mediano) de CORONAo similar</v>
          </cell>
        </row>
        <row r="153">
          <cell r="A153" t="str">
            <v xml:space="preserve">ORINAL PEQUEÑO CON GRIFERIA ANTIVANDALICA TIPO PUSH </v>
          </cell>
        </row>
        <row r="154">
          <cell r="A154" t="str">
            <v>Pegacor Blanco x 25Kg</v>
          </cell>
        </row>
        <row r="155">
          <cell r="A155" t="str">
            <v>Piedras CICLOPEO</v>
          </cell>
        </row>
        <row r="156">
          <cell r="A156" t="str">
            <v>Piedras  (Gaviones)</v>
          </cell>
        </row>
        <row r="157">
          <cell r="A157" t="str">
            <v>Pintura anticorrosiva gris</v>
          </cell>
        </row>
        <row r="158">
          <cell r="A158" t="str">
            <v xml:space="preserve">Pintura Coraza  </v>
          </cell>
        </row>
        <row r="159">
          <cell r="A159" t="str">
            <v>Pintura Epoxica - demarcacion canchas</v>
          </cell>
        </row>
        <row r="160">
          <cell r="A160" t="str">
            <v>Pintura vinilo  T1</v>
          </cell>
        </row>
        <row r="161">
          <cell r="A161" t="str">
            <v>Pintura vinilo  T2</v>
          </cell>
        </row>
        <row r="162">
          <cell r="A162" t="str">
            <v>Pintura vinilo  T3</v>
          </cell>
        </row>
        <row r="163">
          <cell r="A163" t="str">
            <v>Planchón ordinario 3 mt</v>
          </cell>
        </row>
        <row r="164">
          <cell r="A164" t="str">
            <v>Polietileno C-4</v>
          </cell>
        </row>
        <row r="165">
          <cell r="A165" t="str">
            <v>Polietileno C-6</v>
          </cell>
        </row>
        <row r="166">
          <cell r="A166" t="str">
            <v>Portacandado de 3"</v>
          </cell>
        </row>
        <row r="167">
          <cell r="A167" t="str">
            <v>Portico Metalico multifuncional  Fijo (Futbol -Baloncesto,Inc Pintura e instalación) 2 un.</v>
          </cell>
        </row>
        <row r="168">
          <cell r="A168" t="str">
            <v>Poste para cerramiento (prefab en concreto)</v>
          </cell>
        </row>
        <row r="169">
          <cell r="A169" t="str">
            <v>Puerta madera Econ. 1,90 x 0,80 (Inc Marco , Cerradura, Bisagras)</v>
          </cell>
        </row>
        <row r="170">
          <cell r="A170" t="str">
            <v>Puntilla de 2" c.c</v>
          </cell>
        </row>
        <row r="171">
          <cell r="A171" t="str">
            <v>Puntillas de 2 ½"</v>
          </cell>
        </row>
        <row r="172">
          <cell r="A172" t="str">
            <v>Puntillas de 2"</v>
          </cell>
        </row>
        <row r="173">
          <cell r="A173" t="str">
            <v>Punto electrico. Econ</v>
          </cell>
        </row>
        <row r="174">
          <cell r="A174" t="str">
            <v>Punto Hidraul 1/2". Econ</v>
          </cell>
        </row>
        <row r="175">
          <cell r="A175" t="str">
            <v>Punto Sanitario 2". Econ</v>
          </cell>
        </row>
        <row r="176">
          <cell r="A176" t="str">
            <v>Punto Sanitario 4". Econ</v>
          </cell>
        </row>
        <row r="177">
          <cell r="A177" t="str">
            <v>Recebo</v>
          </cell>
        </row>
        <row r="178">
          <cell r="A178" t="str">
            <v>Recebo de Rio</v>
          </cell>
        </row>
        <row r="179">
          <cell r="A179" t="str">
            <v>REJILLA  PLASTICA 3x2. , CON SOSCO</v>
          </cell>
        </row>
        <row r="180">
          <cell r="A180" t="str">
            <v>Resina Epóxica G-5 (cartucho de 22 Oz) o similar de igual o superior calidad</v>
          </cell>
        </row>
        <row r="181">
          <cell r="A181" t="str">
            <v>ROSETA PORCELANA</v>
          </cell>
        </row>
        <row r="182">
          <cell r="A182" t="str">
            <v>Sanitario Adriatico.(Incluye Valvula antivandalica para sanitario discapacitados Adriatico.  Referencia: 751270001) de CORONAo similar</v>
          </cell>
        </row>
        <row r="183">
          <cell r="A183" t="str">
            <v>Sanitario Baltico.(Incluye Valvula antivandalica para sanitario Baltico. Referencia: 751270001)de CORONA o similar</v>
          </cell>
        </row>
        <row r="184">
          <cell r="A184" t="str">
            <v>Sanitario Infantil Inc Griferia</v>
          </cell>
        </row>
        <row r="185">
          <cell r="A185" t="str">
            <v>Sanitario Infantil KIDDY SINGLE (Incluye Valvula antivandalica para sanitario infantil.) de CORONAo similar</v>
          </cell>
        </row>
        <row r="186">
          <cell r="A186" t="str">
            <v>Sanitario Royal Inc Griferia</v>
          </cell>
        </row>
        <row r="187">
          <cell r="A187" t="str">
            <v>SANITARIO TZ ADRIATICA EP ANTIVANDALICA (GRIFERIA ANTIVANDALICA, ASIENTO SANITARIO, SISTEMA DE INSTALACION) ALTURA TZ 44 CM PARA DISCAPACITADOS</v>
          </cell>
        </row>
        <row r="188">
          <cell r="A188" t="str">
            <v>SANITARIO TZ BALTICA 1,28 GPF CON (GRIFERIA ANTIVANDALICA, ASIENTO SANITARIO, SISTEMA DE INSTALACION) ALTURA TZ 36,8 CM ALTURA NORMAL</v>
          </cell>
        </row>
        <row r="189">
          <cell r="A189" t="str">
            <v>Sika 1</v>
          </cell>
        </row>
        <row r="190">
          <cell r="A190" t="str">
            <v>Sika 101</v>
          </cell>
        </row>
        <row r="191">
          <cell r="A191" t="str">
            <v>Sika Blinda Boquilla *10</v>
          </cell>
        </row>
        <row r="192">
          <cell r="A192" t="str">
            <v>Sika Chapdur</v>
          </cell>
        </row>
        <row r="193">
          <cell r="A193" t="str">
            <v>SikaSet (Acelerante) 4 Litros</v>
          </cell>
        </row>
        <row r="194">
          <cell r="A194" t="str">
            <v>Sikadur 30 3 Libras</v>
          </cell>
        </row>
        <row r="195">
          <cell r="A195" t="str">
            <v>Soldadura Canal d:80cm</v>
          </cell>
        </row>
        <row r="196">
          <cell r="A196" t="str">
            <v>Soldadura PVC Liquida de ¼</v>
          </cell>
        </row>
        <row r="197">
          <cell r="A197" t="str">
            <v>Tabla chapa ordinario 0.30x3 m</v>
          </cell>
        </row>
        <row r="198">
          <cell r="A198" t="str">
            <v>Tanque Plastico 500 Lt  + Griferia - Acuaviva</v>
          </cell>
        </row>
        <row r="199">
          <cell r="A199" t="str">
            <v>TAPA REGISTRO PLASTICO COLOR BLANCO 15X15</v>
          </cell>
        </row>
        <row r="200">
          <cell r="A200" t="str">
            <v>Teja Fibrocemento Eternit No 3 (L:91xA:92cm)</v>
          </cell>
        </row>
        <row r="201">
          <cell r="A201" t="str">
            <v>Teja Fibrocemento Eternit No 4 (L:122xA:92cm)</v>
          </cell>
        </row>
        <row r="202">
          <cell r="A202" t="str">
            <v>Teja Fibrocemento Eternit No 6 (L:183xA:92cm)</v>
          </cell>
        </row>
        <row r="203">
          <cell r="A203" t="str">
            <v>Teja Fibrocemento Eternit No 8 (L:244xA:92cm)</v>
          </cell>
        </row>
        <row r="204">
          <cell r="A204" t="str">
            <v>Teja sin Traslapo galv. Pint. Cal 24</v>
          </cell>
        </row>
        <row r="205">
          <cell r="A205" t="str">
            <v>Teja sin Traslapo GRADO 40 de Acesco ,Panel 2" ref: RAL 9006 (ancho util 450mm) Doble (Aislamiento en icopor)</v>
          </cell>
        </row>
        <row r="206">
          <cell r="A206" t="str">
            <v xml:space="preserve">Teja sin Traslapo GRADO 40 de Acesco ,Panel 2" ref: RAL 9006 (ancho util 450mm) Sencilla </v>
          </cell>
        </row>
        <row r="207">
          <cell r="A207" t="str">
            <v>Teja Zinc Ondulada Acesco 3,048x0,80 de Acesco</v>
          </cell>
        </row>
        <row r="208">
          <cell r="A208" t="str">
            <v>Thinner  21102 -pintuco  CUÑETE</v>
          </cell>
        </row>
        <row r="209">
          <cell r="A209" t="str">
            <v>TOMA DE 20 AMP. CODELCA</v>
          </cell>
        </row>
        <row r="210">
          <cell r="A210" t="str">
            <v>TOMA SENCILLA AVE 606</v>
          </cell>
        </row>
        <row r="211">
          <cell r="A211" t="str">
            <v>Tornillo anclaje Cabeza expansiva Tipo Hilti o similar</v>
          </cell>
        </row>
        <row r="212">
          <cell r="A212" t="str">
            <v>Tornillo para estructura</v>
          </cell>
        </row>
        <row r="213">
          <cell r="A213" t="str">
            <v xml:space="preserve">Toxement 1" </v>
          </cell>
        </row>
        <row r="214">
          <cell r="A214" t="str">
            <v>TRANSOFRMADOR TRIFASICO 45 KVA</v>
          </cell>
        </row>
        <row r="215">
          <cell r="A215" t="str">
            <v>Triturado de 3/4</v>
          </cell>
        </row>
        <row r="216">
          <cell r="A216" t="str">
            <v xml:space="preserve">TUBO 3" CONDUIT </v>
          </cell>
        </row>
        <row r="217">
          <cell r="A217" t="str">
            <v>Tubo de 2" AN x 6mt</v>
          </cell>
        </row>
        <row r="218">
          <cell r="A218" t="str">
            <v xml:space="preserve">Tubo de gres de 4"x1 mts    </v>
          </cell>
        </row>
        <row r="219">
          <cell r="A219" t="str">
            <v>Tubo Presión PVCP 1/2" x 6mts</v>
          </cell>
        </row>
        <row r="220">
          <cell r="A220" t="str">
            <v>TUBO PVC CONDUIT 1/2"    (3ML)</v>
          </cell>
        </row>
        <row r="221">
          <cell r="A221" t="str">
            <v>TUBO PVC CONDUIT 3/4"    (3ML)</v>
          </cell>
        </row>
        <row r="222">
          <cell r="A222" t="str">
            <v xml:space="preserve">TUBO PVCP RDE 13.5 1/2"  </v>
          </cell>
        </row>
        <row r="223">
          <cell r="A223" t="str">
            <v>VALVULA/REGISTRO RW 1/2"</v>
          </cell>
        </row>
        <row r="224">
          <cell r="A224" t="str">
            <v>Vara base prom.= 7 cm  (clavo)</v>
          </cell>
        </row>
        <row r="225">
          <cell r="A225" t="str">
            <v>Vara de clavo</v>
          </cell>
        </row>
      </sheetData>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6W9"/>
      <sheetName val="Presentacion"/>
    </sheetNames>
    <sheetDataSet>
      <sheetData sheetId="0" refreshError="1"/>
      <sheetData sheetId="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sheetName val="APUS"/>
      <sheetName val="PRESUPUESTO"/>
      <sheetName val="APUS A IMPRIMIR"/>
      <sheetName val="MEMORIA DE CALCULO IMPR"/>
      <sheetName val="M.O."/>
      <sheetName val="Cantidades"/>
      <sheetName val="Resumen del escenario"/>
      <sheetName val="IE"/>
    </sheetNames>
    <sheetDataSet>
      <sheetData sheetId="0">
        <row r="6">
          <cell r="C6" t="str">
            <v>I.E. Gallardo</v>
          </cell>
        </row>
      </sheetData>
      <sheetData sheetId="1"/>
      <sheetData sheetId="2">
        <row r="11">
          <cell r="A11">
            <v>1.1000000000000001</v>
          </cell>
        </row>
      </sheetData>
      <sheetData sheetId="3"/>
      <sheetData sheetId="4"/>
      <sheetData sheetId="5"/>
      <sheetData sheetId="6">
        <row r="56">
          <cell r="L56" t="str">
            <v>#3</v>
          </cell>
        </row>
        <row r="57">
          <cell r="L57" t="str">
            <v>#4</v>
          </cell>
        </row>
        <row r="58">
          <cell r="L58" t="str">
            <v>#5</v>
          </cell>
        </row>
        <row r="59">
          <cell r="L59" t="str">
            <v>#6</v>
          </cell>
        </row>
        <row r="60">
          <cell r="L60" t="str">
            <v>#7</v>
          </cell>
        </row>
        <row r="61">
          <cell r="L61" t="str">
            <v>#8</v>
          </cell>
        </row>
      </sheetData>
      <sheetData sheetId="7"/>
      <sheetData sheetId="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sheetName val="CANT.5921"/>
      <sheetName val="ACTA COMPARATIVA"/>
      <sheetName val="CANT_5921"/>
      <sheetName val="ACTA_COMPARATIVA"/>
    </sheetNames>
    <sheetDataSet>
      <sheetData sheetId="0" refreshError="1"/>
      <sheetData sheetId="1" refreshError="1"/>
      <sheetData sheetId="2" refreshError="1"/>
      <sheetData sheetId="3"/>
      <sheetData sheetId="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sheetName val="ACOMETIDAS"/>
      <sheetName val="dem poz"/>
      <sheetName val="desvio"/>
      <sheetName val="TUBERIA"/>
      <sheetName val="CARCAMO"/>
      <sheetName val="ANDENES"/>
      <sheetName val="DOMICILIARIAS"/>
      <sheetName val="PAVIMENTO"/>
      <sheetName val="SUMA TUB"/>
      <sheetName val="RESUMEN"/>
      <sheetName val="VILLA SAGRARIO N"/>
      <sheetName val="dem_poz"/>
      <sheetName val="SUMA_TUB"/>
      <sheetName val="VILLA_SAGRARIO_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AL"/>
      <sheetName val="OFERTA ECONOMICA"/>
      <sheetName val="Hoja7"/>
      <sheetName val="PRESUPUESTO CONTRATO"/>
      <sheetName val="FP"/>
      <sheetName val="MDO"/>
      <sheetName val="EQ"/>
      <sheetName val="MAT"/>
      <sheetName val="TTE"/>
      <sheetName val="BASE "/>
      <sheetName val="1.1"/>
      <sheetName val="1.2"/>
      <sheetName val="1.3"/>
      <sheetName val="2.1"/>
      <sheetName val="2.2"/>
      <sheetName val="2.3"/>
      <sheetName val="2.4"/>
      <sheetName val="2.5"/>
      <sheetName val="2.6"/>
      <sheetName val="2.7"/>
      <sheetName val="2.8"/>
      <sheetName val="2.9"/>
      <sheetName val="2.10"/>
      <sheetName val="APU 1,1"/>
      <sheetName val="APU 1,2"/>
      <sheetName val="APU 2,1"/>
      <sheetName val="APU 2,2"/>
      <sheetName val="APU 2,3"/>
      <sheetName val="APU 2,4"/>
      <sheetName val="APU 2,5"/>
      <sheetName val="APU 2,6"/>
      <sheetName val="APU 2,7"/>
      <sheetName val="APU 2,8"/>
      <sheetName val="APU 2,9"/>
      <sheetName val="APU 2,10"/>
    </sheetNames>
    <sheetDataSet>
      <sheetData sheetId="0">
        <row r="29">
          <cell r="K29">
            <v>2157002468.1999998</v>
          </cell>
        </row>
      </sheetData>
      <sheetData sheetId="1" refreshError="1"/>
      <sheetData sheetId="2" refreshError="1"/>
      <sheetData sheetId="3" refreshError="1"/>
      <sheetData sheetId="4" refreshError="1"/>
      <sheetData sheetId="5">
        <row r="6">
          <cell r="A6" t="str">
            <v xml:space="preserve">AUXILIAR DE OBRA </v>
          </cell>
          <cell r="B6" t="str">
            <v>jr</v>
          </cell>
          <cell r="C6">
            <v>38667.39</v>
          </cell>
          <cell r="D6">
            <v>60761.94</v>
          </cell>
        </row>
        <row r="7">
          <cell r="A7" t="str">
            <v xml:space="preserve">OFICIAL OBRA </v>
          </cell>
          <cell r="B7" t="str">
            <v>jr</v>
          </cell>
          <cell r="C7">
            <v>66390.710000000006</v>
          </cell>
          <cell r="D7">
            <v>104326.36</v>
          </cell>
        </row>
        <row r="8">
          <cell r="A8" t="str">
            <v>PALETEROS</v>
          </cell>
          <cell r="B8" t="str">
            <v>jr</v>
          </cell>
          <cell r="C8">
            <v>38667.39</v>
          </cell>
          <cell r="D8">
            <v>42179.07</v>
          </cell>
        </row>
      </sheetData>
      <sheetData sheetId="6">
        <row r="6">
          <cell r="A6" t="str">
            <v>Herrramienta y Equipo Menor (5% MDO)</v>
          </cell>
          <cell r="B6" t="str">
            <v xml:space="preserve"> % </v>
          </cell>
        </row>
        <row r="7">
          <cell r="A7" t="str">
            <v>BULLDOZER TIPO D-6 O SIMILAR</v>
          </cell>
          <cell r="B7" t="str">
            <v>hr</v>
          </cell>
          <cell r="C7">
            <v>140713.49</v>
          </cell>
        </row>
        <row r="8">
          <cell r="A8" t="str">
            <v>CARROTANQUE</v>
          </cell>
          <cell r="B8" t="str">
            <v>hr</v>
          </cell>
          <cell r="C8">
            <v>72167</v>
          </cell>
        </row>
        <row r="9">
          <cell r="A9" t="str">
            <v xml:space="preserve">CILINDRO NEUMÁTICO Entre 6 y 15 Ton potencia min 70 hp.  </v>
          </cell>
          <cell r="B9" t="str">
            <v>hr</v>
          </cell>
          <cell r="C9">
            <v>127428</v>
          </cell>
        </row>
        <row r="10">
          <cell r="A10" t="str">
            <v>COMPRESOR</v>
          </cell>
          <cell r="B10" t="str">
            <v>hr</v>
          </cell>
          <cell r="C10">
            <v>53910</v>
          </cell>
        </row>
        <row r="11">
          <cell r="A11" t="str">
            <v>IRRIGADOR</v>
          </cell>
          <cell r="B11" t="str">
            <v>hr</v>
          </cell>
          <cell r="C11">
            <v>90261</v>
          </cell>
        </row>
        <row r="12">
          <cell r="A12" t="str">
            <v>MOTONIVELADORA POTENCIA MINIMA 120 HP Y MAX 215 HP</v>
          </cell>
          <cell r="B12" t="str">
            <v>hr</v>
          </cell>
          <cell r="C12">
            <v>145424</v>
          </cell>
        </row>
        <row r="13">
          <cell r="A13" t="str">
            <v>RETROEXCAVADORA 320 o SIMILAR</v>
          </cell>
          <cell r="B13" t="str">
            <v>hr</v>
          </cell>
          <cell r="C13">
            <v>143288</v>
          </cell>
        </row>
        <row r="14">
          <cell r="A14" t="str">
            <v>RETROEXCAVADORA JD-510 O SIMILAR</v>
          </cell>
          <cell r="B14" t="str">
            <v>hr</v>
          </cell>
          <cell r="C14">
            <v>82009</v>
          </cell>
        </row>
        <row r="15">
          <cell r="A15" t="str">
            <v>TERMINADORA DE ASFALTO POTENCIA 174 H.P</v>
          </cell>
          <cell r="B15" t="str">
            <v>hr</v>
          </cell>
          <cell r="C15">
            <v>224940</v>
          </cell>
        </row>
        <row r="16">
          <cell r="A16" t="str">
            <v>VIBRADOR DE CONCRETO</v>
          </cell>
          <cell r="B16" t="str">
            <v>hr</v>
          </cell>
          <cell r="C16">
            <v>9248</v>
          </cell>
        </row>
        <row r="17">
          <cell r="A17" t="str">
            <v>VIBROCOMPACTADOR CA-15 O SIMILAR</v>
          </cell>
          <cell r="B17" t="str">
            <v>hr</v>
          </cell>
          <cell r="C17">
            <v>83419</v>
          </cell>
        </row>
      </sheetData>
      <sheetData sheetId="7">
        <row r="6">
          <cell r="A6" t="str">
            <v>ACERO 60000 PSI</v>
          </cell>
        </row>
        <row r="7">
          <cell r="A7" t="str">
            <v>ALAMBRE NEGRO NO. 18</v>
          </cell>
        </row>
        <row r="8">
          <cell r="A8" t="str">
            <v>ASFALTO 60/70+ADITIVO</v>
          </cell>
        </row>
        <row r="9">
          <cell r="A9" t="str">
            <v>CONCRETO 1:2:2 24.5 MPa (3500 PSI)</v>
          </cell>
        </row>
        <row r="10">
          <cell r="A10" t="str">
            <v>EMULSION CRL-1H</v>
          </cell>
        </row>
        <row r="11">
          <cell r="A11" t="str">
            <v>FORMALETA PARA LOSAS PAVIMENTO RIGIDO</v>
          </cell>
        </row>
        <row r="12">
          <cell r="A12" t="str">
            <v>MATERIAL DE BASE GRANULAR</v>
          </cell>
        </row>
        <row r="13">
          <cell r="A13" t="str">
            <v>MATERIAL DE SUB-BASE GRANULAR No. 4 SBG-4</v>
          </cell>
        </row>
        <row r="14">
          <cell r="A14" t="str">
            <v>MEZCLA ASFALTICA MDC-2 EN PLANTA</v>
          </cell>
        </row>
        <row r="15">
          <cell r="A15" t="str">
            <v>MORTERO 1:3</v>
          </cell>
        </row>
        <row r="16">
          <cell r="A16" t="str">
            <v>SARDINEL PREFABRICADO A-10</v>
          </cell>
        </row>
        <row r="17">
          <cell r="A17" t="str">
            <v>SEGUETA</v>
          </cell>
        </row>
        <row r="18">
          <cell r="A18" t="str">
            <v>SEÑALIZACION</v>
          </cell>
        </row>
      </sheetData>
      <sheetData sheetId="8">
        <row r="6">
          <cell r="A6" t="str">
            <v xml:space="preserve">TRANSPORTE DE MATERIAL PROVENIENTE DE EXCAVACIÓN </v>
          </cell>
        </row>
        <row r="7">
          <cell r="A7" t="str">
            <v>TRANSPORTE DE MATERIAL GRANULAR</v>
          </cell>
        </row>
        <row r="8">
          <cell r="A8" t="str">
            <v>TRANSPORTE DE MATERIAL ASFALTICO</v>
          </cell>
        </row>
        <row r="9">
          <cell r="A9" t="str">
            <v>TRANSPORTE DE SOBRANTES CONCRETO</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items"/>
      <sheetName val="TARIFAS"/>
      <sheetName val="Personalizar"/>
      <sheetName val="2103mar "/>
      <sheetName val="A. P. U."/>
      <sheetName val="Insumos"/>
      <sheetName val="basic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 val="Insum"/>
      <sheetName val="Presupuesto remoción de derrumb"/>
      <sheetName val="COSTOS OFICINA"/>
      <sheetName val="COSTOS CAMPAMENTO"/>
      <sheetName val="1.01 "/>
      <sheetName val="1.04 fiinal"/>
      <sheetName val="1.06"/>
      <sheetName val="NP-56-1 "/>
      <sheetName val="NP-58-1"/>
      <sheetName val="2.01"/>
      <sheetName val="2.01SGR"/>
      <sheetName val="2.02"/>
      <sheetName val="2.04"/>
      <sheetName val="2.04SGR"/>
      <sheetName val="NP-53-2"/>
      <sheetName val="NP-55-2"/>
      <sheetName val="NP-55 SGR"/>
      <sheetName val="NP-56-2 VIA"/>
      <sheetName val="NP-56-2 SGR"/>
      <sheetName val="NP-58-2"/>
      <sheetName val="NP-10-2 RELLENO"/>
      <sheetName val="NP-70-2 FILTRO"/>
      <sheetName val="NP-81-2 SOLADO"/>
      <sheetName val="3.01 "/>
      <sheetName val="3.02"/>
      <sheetName val="3.03 PORTERIA "/>
      <sheetName val="3.04 (2)"/>
      <sheetName val="3.05-CORR"/>
      <sheetName val="3.06 (2)"/>
      <sheetName val="3.07 (2)"/>
      <sheetName val="3.09-CORR"/>
      <sheetName val="NP-23-3 (2)"/>
      <sheetName val="NP-24-3 (2)"/>
      <sheetName val="NP-26-3 (2)"/>
      <sheetName val="NP-27-3 (2)"/>
      <sheetName val="NP-59-3 (2)"/>
      <sheetName val="NP-60 (2)"/>
      <sheetName val="NP-61 (2)"/>
      <sheetName val="4.01aun no "/>
      <sheetName val="4.02aun no"/>
      <sheetName val="NP-07-4"/>
      <sheetName val="NP-53-4"/>
      <sheetName val="NP-53-4."/>
      <sheetName val="NP70-5 (2)"/>
      <sheetName val="NP70-5"/>
      <sheetName val="NP63-5"/>
      <sheetName val="NP62-5-corregida"/>
    </sheetNames>
    <sheetDataSet>
      <sheetData sheetId="0">
        <row r="52">
          <cell r="H52">
            <v>46548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Lista"/>
      <sheetName val="Transporte"/>
      <sheetName val="Materiales"/>
      <sheetName val="Equipo"/>
      <sheetName val="MdeO"/>
      <sheetName val="1.1"/>
      <sheetName val="1.2"/>
      <sheetName val="1.3"/>
      <sheetName val="1.4"/>
      <sheetName val="1.5"/>
      <sheetName val="1.6"/>
      <sheetName val="1.7"/>
      <sheetName val="1.8"/>
      <sheetName val="1.9"/>
      <sheetName val="1.10"/>
      <sheetName val="1.11"/>
      <sheetName val="1.12"/>
      <sheetName val="2.1"/>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3.1"/>
      <sheetName val="3.2"/>
      <sheetName val="3.3"/>
      <sheetName val="3.4"/>
      <sheetName val="3.5"/>
      <sheetName val="3.6"/>
      <sheetName val="3.7"/>
      <sheetName val="3.8"/>
      <sheetName val="3.9"/>
      <sheetName val="3.10"/>
      <sheetName val="3.11"/>
      <sheetName val="3.12"/>
      <sheetName val="3.13"/>
      <sheetName val="3.14"/>
      <sheetName val="3.15"/>
      <sheetName val="3.16"/>
      <sheetName val="3.17"/>
      <sheetName val="3.18"/>
      <sheetName val="3.19"/>
      <sheetName val="3.20"/>
      <sheetName val="3.21"/>
      <sheetName val="3.22"/>
      <sheetName val="3.23"/>
      <sheetName val="3.24"/>
      <sheetName val="3.25"/>
      <sheetName val="3.26"/>
      <sheetName val="4.1"/>
      <sheetName val="4.2"/>
      <sheetName val="4.3"/>
      <sheetName val="4.4"/>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5.18"/>
      <sheetName val="5.19"/>
      <sheetName val="5.20"/>
      <sheetName val="5.21"/>
      <sheetName val="5.22"/>
      <sheetName val="5.23"/>
      <sheetName val="5.24"/>
      <sheetName val="5.25"/>
      <sheetName val="5.26"/>
      <sheetName val="5.27"/>
      <sheetName val="5.28"/>
      <sheetName val="5.29"/>
      <sheetName val="5.30"/>
      <sheetName val="5.31"/>
      <sheetName val="5.32"/>
      <sheetName val="5.33"/>
      <sheetName val="5.34"/>
      <sheetName val="5.35"/>
      <sheetName val="5.36"/>
      <sheetName val="5.37"/>
      <sheetName val="5.38"/>
      <sheetName val="5.39"/>
      <sheetName val="5.40"/>
      <sheetName val="5.41"/>
      <sheetName val="5.42"/>
      <sheetName val="6.1"/>
      <sheetName val="6.2"/>
      <sheetName val="6.3"/>
      <sheetName val="6.4"/>
      <sheetName val="6.5"/>
      <sheetName val="6.6"/>
      <sheetName val="6.7"/>
      <sheetName val="6.8"/>
      <sheetName val="6.9"/>
      <sheetName val="6.10"/>
      <sheetName val="7.1"/>
      <sheetName val="7.2"/>
      <sheetName val="7.3"/>
      <sheetName val="7.4"/>
      <sheetName val="7.5"/>
      <sheetName val="7.6"/>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 val="7.36"/>
      <sheetName val="7.37"/>
      <sheetName val="7.38"/>
      <sheetName val="7.39"/>
      <sheetName val="7.40"/>
      <sheetName val="7.41"/>
      <sheetName val="7.42"/>
      <sheetName val="7.43"/>
      <sheetName val="7.44"/>
      <sheetName val="7.45"/>
      <sheetName val="7.46"/>
      <sheetName val="7.47"/>
      <sheetName val="7.48"/>
      <sheetName val="7.49"/>
      <sheetName val="7.50"/>
      <sheetName val="7.51"/>
      <sheetName val="7.52"/>
      <sheetName val="7.53"/>
      <sheetName val="8.1"/>
      <sheetName val="8.2"/>
      <sheetName val="8.3"/>
      <sheetName val="9.1"/>
      <sheetName val="9.2"/>
      <sheetName val="9.3"/>
      <sheetName val="9.4"/>
      <sheetName val="9.5"/>
      <sheetName val="9.6"/>
      <sheetName val="9.7"/>
      <sheetName val="9.8"/>
      <sheetName val="9.9"/>
      <sheetName val="9.10"/>
      <sheetName val="9.11"/>
      <sheetName val="9.12"/>
      <sheetName val="9.13"/>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10.22"/>
      <sheetName val="11.1"/>
      <sheetName val="11.2"/>
      <sheetName val="11.3"/>
      <sheetName val="11.4"/>
      <sheetName val="11.5"/>
      <sheetName val="11.6"/>
      <sheetName val="11.7"/>
      <sheetName val="12.1"/>
      <sheetName val="12.2"/>
      <sheetName val="12.3"/>
      <sheetName val="12.4"/>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3.26"/>
      <sheetName val="13.27"/>
      <sheetName val="13.28"/>
      <sheetName val="13.29"/>
      <sheetName val="13.30"/>
      <sheetName val="13.31"/>
      <sheetName val="13.32"/>
      <sheetName val="13.33"/>
      <sheetName val="13.34"/>
      <sheetName val="13.35"/>
      <sheetName val="13.36"/>
      <sheetName val="13.37"/>
      <sheetName val="13.38"/>
      <sheetName val="13.39"/>
      <sheetName val="13.40"/>
      <sheetName val="13.41"/>
      <sheetName val="13.42"/>
      <sheetName val="13.43"/>
      <sheetName val="13.44"/>
      <sheetName val="13.45"/>
      <sheetName val="13.46"/>
      <sheetName val="13.47"/>
      <sheetName val="13.48"/>
      <sheetName val="13.49"/>
      <sheetName val="13.50"/>
      <sheetName val="13.51"/>
      <sheetName val="13.52"/>
      <sheetName val="13.53"/>
      <sheetName val="13.54"/>
      <sheetName val="13.55"/>
      <sheetName val="13.56"/>
      <sheetName val="13.57"/>
      <sheetName val="13.58"/>
      <sheetName val="13.59"/>
      <sheetName val="13.60"/>
      <sheetName val="13.61"/>
      <sheetName val="13.62"/>
      <sheetName val="13.63"/>
      <sheetName val="13.64"/>
      <sheetName val="13.65"/>
      <sheetName val="13.66"/>
      <sheetName val="13.67"/>
      <sheetName val="13.68"/>
      <sheetName val="13.69"/>
      <sheetName val="13.70"/>
      <sheetName val="13.71"/>
      <sheetName val="13.72"/>
      <sheetName val="13.73"/>
      <sheetName val="13.74"/>
      <sheetName val="13.75"/>
      <sheetName val="13.76"/>
      <sheetName val="13.77"/>
      <sheetName val="13.78"/>
      <sheetName val="13.79"/>
      <sheetName val="13.80"/>
      <sheetName val="13.81"/>
      <sheetName val="13.82"/>
      <sheetName val="13.83"/>
      <sheetName val="13.84"/>
      <sheetName val="13.85"/>
      <sheetName val="13.86"/>
    </sheetNames>
    <sheetDataSet>
      <sheetData sheetId="0"/>
      <sheetData sheetId="1">
        <row r="1">
          <cell r="A1" t="str">
            <v>ALCALDIA MAYOR DE TUNJA</v>
          </cell>
        </row>
      </sheetData>
      <sheetData sheetId="2">
        <row r="3">
          <cell r="A3" t="str">
            <v>-</v>
          </cell>
          <cell r="B3" t="str">
            <v>-</v>
          </cell>
          <cell r="C3" t="str">
            <v>-</v>
          </cell>
        </row>
        <row r="4">
          <cell r="A4" t="str">
            <v>AGREGADO SELECCIONADO</v>
          </cell>
          <cell r="B4" t="str">
            <v>KG-KM</v>
          </cell>
          <cell r="C4">
            <v>1045.6199999999999</v>
          </cell>
        </row>
        <row r="5">
          <cell r="A5" t="str">
            <v xml:space="preserve">EQUIPOS </v>
          </cell>
          <cell r="B5" t="str">
            <v>GLOB</v>
          </cell>
          <cell r="C5">
            <v>139416</v>
          </cell>
        </row>
        <row r="6">
          <cell r="A6" t="str">
            <v xml:space="preserve">ESTRUCTURAS METÁLICAS </v>
          </cell>
          <cell r="B6" t="str">
            <v>KG-KM</v>
          </cell>
          <cell r="C6">
            <v>1045.6199999999999</v>
          </cell>
        </row>
        <row r="7">
          <cell r="A7" t="str">
            <v>ESTRUCTURAS METÁLICAS EN OBRA</v>
          </cell>
          <cell r="B7" t="str">
            <v>KG-KM</v>
          </cell>
          <cell r="C7">
            <v>232.35999999999999</v>
          </cell>
        </row>
        <row r="8">
          <cell r="A8" t="str">
            <v>MATERIAL AGREGADOS PETREOS</v>
          </cell>
          <cell r="B8" t="str">
            <v>M³-KM</v>
          </cell>
          <cell r="C8">
            <v>1045.6199999999999</v>
          </cell>
        </row>
        <row r="9">
          <cell r="A9" t="str">
            <v>MATERIAL DE ACARREO</v>
          </cell>
          <cell r="B9" t="str">
            <v>M³-KM</v>
          </cell>
          <cell r="C9">
            <v>1045.6199999999999</v>
          </cell>
        </row>
        <row r="10">
          <cell r="A10" t="str">
            <v>MATERIAL DE AFIRMADO</v>
          </cell>
          <cell r="B10" t="str">
            <v>M³-KM</v>
          </cell>
          <cell r="C10">
            <v>1045.6199999999999</v>
          </cell>
        </row>
        <row r="11">
          <cell r="A11" t="str">
            <v>MATERIAL DE AFIRMADO DE LA ZONA</v>
          </cell>
          <cell r="B11" t="str">
            <v>M³-KM</v>
          </cell>
          <cell r="C11">
            <v>1045.6199999999999</v>
          </cell>
        </row>
        <row r="12">
          <cell r="A12" t="str">
            <v>MATERIAL DE ASFALTITA DE PESCA</v>
          </cell>
          <cell r="B12" t="str">
            <v>M³-KM</v>
          </cell>
          <cell r="C12">
            <v>1161.8</v>
          </cell>
        </row>
        <row r="13">
          <cell r="A13" t="str">
            <v>MATERIAL DE DEMOLICION</v>
          </cell>
          <cell r="B13" t="str">
            <v>M³-KM</v>
          </cell>
          <cell r="C13">
            <v>1045.6199999999999</v>
          </cell>
        </row>
        <row r="14">
          <cell r="A14" t="str">
            <v>MATERIAL DE EXCAVACION</v>
          </cell>
          <cell r="B14" t="str">
            <v>M³-KM</v>
          </cell>
          <cell r="C14">
            <v>1045.6199999999999</v>
          </cell>
        </row>
        <row r="15">
          <cell r="A15" t="str">
            <v>MATERIAL DE EXPLOSIVOS</v>
          </cell>
          <cell r="B15" t="str">
            <v>LB-KM</v>
          </cell>
          <cell r="C15">
            <v>1161.8</v>
          </cell>
        </row>
        <row r="16">
          <cell r="A16" t="str">
            <v>MATERIAL DE REMOCION</v>
          </cell>
          <cell r="B16" t="str">
            <v>M³-KM</v>
          </cell>
          <cell r="C16">
            <v>1045.6199999999999</v>
          </cell>
        </row>
        <row r="17">
          <cell r="A17" t="str">
            <v>MATERIAL DESMONTADO</v>
          </cell>
          <cell r="B17" t="str">
            <v>M³-KM</v>
          </cell>
          <cell r="C17">
            <v>1045.6199999999999</v>
          </cell>
        </row>
        <row r="18">
          <cell r="A18" t="str">
            <v>MATERIAL FILTRANTE 6"</v>
          </cell>
          <cell r="B18" t="str">
            <v>M³-KM</v>
          </cell>
          <cell r="C18">
            <v>1045.6199999999999</v>
          </cell>
        </row>
        <row r="19">
          <cell r="A19" t="str">
            <v>MATERIAL FRESADO</v>
          </cell>
          <cell r="B19" t="str">
            <v>M³-KM</v>
          </cell>
          <cell r="C19">
            <v>1045.6199999999999</v>
          </cell>
        </row>
        <row r="20">
          <cell r="A20" t="str">
            <v>MATERIAL GRANULAR</v>
          </cell>
          <cell r="B20" t="str">
            <v>M³-KM</v>
          </cell>
          <cell r="C20">
            <v>1045.6199999999999</v>
          </cell>
        </row>
        <row r="21">
          <cell r="A21" t="str">
            <v>MEZCLAS</v>
          </cell>
          <cell r="B21" t="str">
            <v>M³-KM</v>
          </cell>
          <cell r="C21">
            <v>1161.8</v>
          </cell>
        </row>
        <row r="22">
          <cell r="A22" t="str">
            <v xml:space="preserve">MEZCLAS PARA BACHEO </v>
          </cell>
          <cell r="B22" t="str">
            <v>M³-KM</v>
          </cell>
          <cell r="C22">
            <v>1161.8</v>
          </cell>
        </row>
        <row r="23">
          <cell r="A23" t="str">
            <v>PILOTES</v>
          </cell>
          <cell r="B23" t="str">
            <v>M³-KM</v>
          </cell>
          <cell r="C23">
            <v>1394.1599999999999</v>
          </cell>
        </row>
        <row r="24">
          <cell r="A24" t="str">
            <v>-</v>
          </cell>
          <cell r="B24" t="str">
            <v>-</v>
          </cell>
          <cell r="C24" t="str">
            <v>-</v>
          </cell>
        </row>
      </sheetData>
      <sheetData sheetId="3">
        <row r="3">
          <cell r="A3" t="str">
            <v>-</v>
          </cell>
        </row>
        <row r="4">
          <cell r="A4" t="str">
            <v>ACPM</v>
          </cell>
        </row>
        <row r="5">
          <cell r="A5" t="str">
            <v>ACERO 37000 PSI</v>
          </cell>
        </row>
        <row r="6">
          <cell r="A6" t="str">
            <v>ACERO 60000 PSI</v>
          </cell>
        </row>
        <row r="7">
          <cell r="A7" t="str">
            <v>ACERO A-36 PARA ESTRUCTURA METALICA</v>
          </cell>
        </row>
        <row r="8">
          <cell r="A8" t="str">
            <v>ADITIVO (RETARDANTE PLASTIFICANTE Y REDUCTOR DE FRAGUADO</v>
          </cell>
        </row>
        <row r="9">
          <cell r="A9" t="str">
            <v xml:space="preserve">ADOQUIN CONCRETO VEHIC.10X20X8.0 </v>
          </cell>
        </row>
        <row r="10">
          <cell r="A10" t="str">
            <v>ADOQUIN CONCRETO VEHIC.10X20X8.0 COLOR</v>
          </cell>
        </row>
        <row r="11">
          <cell r="A11" t="str">
            <v>AGREGADO PETREO</v>
          </cell>
        </row>
        <row r="12">
          <cell r="A12" t="str">
            <v>AGREGADO PETREO PARA MEZCLA ASFALTICA</v>
          </cell>
        </row>
        <row r="13">
          <cell r="A13" t="str">
            <v>AGREGADO PETREO PARA TSD</v>
          </cell>
        </row>
        <row r="14">
          <cell r="A14" t="str">
            <v>AGREGADO PETREO PARA TSS</v>
          </cell>
        </row>
        <row r="15">
          <cell r="A15" t="str">
            <v>AGREGADO PETREO PARA TST</v>
          </cell>
        </row>
        <row r="16">
          <cell r="A16" t="str">
            <v>AGREGADO SELECCIONADO</v>
          </cell>
        </row>
        <row r="17">
          <cell r="A17" t="str">
            <v>AGREGADO TIPO LA-1 (LECHADAS)</v>
          </cell>
        </row>
        <row r="18">
          <cell r="A18" t="str">
            <v>AGREGADO TIPO LA-2 (LECHADAS)</v>
          </cell>
        </row>
        <row r="19">
          <cell r="A19" t="str">
            <v>AGREGADO TIPO LA-3 (LECHADAS)</v>
          </cell>
        </row>
        <row r="20">
          <cell r="A20" t="str">
            <v>AGREGADO TIPO LA-4 (LECHADAS)</v>
          </cell>
        </row>
        <row r="21">
          <cell r="A21" t="str">
            <v>AGUA</v>
          </cell>
        </row>
        <row r="22">
          <cell r="A22" t="str">
            <v>ALAMBRE DE PUAS CALIBRE 12.5</v>
          </cell>
        </row>
        <row r="23">
          <cell r="A23" t="str">
            <v>ALAMBRE GALVANIZADO # 13</v>
          </cell>
        </row>
        <row r="24">
          <cell r="A24" t="str">
            <v>ALAMBRE NEGRO No. 18</v>
          </cell>
        </row>
        <row r="25">
          <cell r="A25" t="str">
            <v>ALMOHADILLAS DE NEOPRENO DUREZA 60 (35CM*45CM*5CM CON 2 LAMINAS DE 3MM)</v>
          </cell>
        </row>
        <row r="26">
          <cell r="A26" t="str">
            <v>AMORTIGUADOR DEFENSA METALICA</v>
          </cell>
        </row>
        <row r="27">
          <cell r="A27" t="str">
            <v>ANFO</v>
          </cell>
        </row>
        <row r="28">
          <cell r="A28" t="str">
            <v>ANGULO DE  3"X3"X3/8"</v>
          </cell>
        </row>
        <row r="29">
          <cell r="A29" t="str">
            <v>ANTISOL BLANCO</v>
          </cell>
        </row>
        <row r="30">
          <cell r="A30" t="str">
            <v xml:space="preserve">ARBOL NATIVO H= 80-100CM </v>
          </cell>
        </row>
        <row r="31">
          <cell r="A31" t="str">
            <v>ARENA DE PEÑA</v>
          </cell>
        </row>
        <row r="32">
          <cell r="A32" t="str">
            <v>ARENA DE TRITURACION (SELLOS DE ARENA-AFALTO)</v>
          </cell>
        </row>
        <row r="33">
          <cell r="A33" t="str">
            <v>ARENA FINA PARA SELLO</v>
          </cell>
        </row>
        <row r="34">
          <cell r="A34" t="str">
            <v>ARENA LAVADA</v>
          </cell>
        </row>
        <row r="35">
          <cell r="A35" t="str">
            <v>ARMADURA GALVANIZADA</v>
          </cell>
        </row>
        <row r="36">
          <cell r="A36" t="str">
            <v>ASFALTITA</v>
          </cell>
        </row>
        <row r="37">
          <cell r="A37" t="str">
            <v>ASFALTO TIPO 90</v>
          </cell>
        </row>
        <row r="38">
          <cell r="A38" t="str">
            <v>BARRAS DE TRANSFERENCIA DE CARGA</v>
          </cell>
        </row>
        <row r="39">
          <cell r="A39" t="str">
            <v>BIOMANTO</v>
          </cell>
        </row>
        <row r="40">
          <cell r="A40" t="str">
            <v>BOLSACRETO DE 1M3 1401</v>
          </cell>
        </row>
        <row r="41">
          <cell r="A41" t="str">
            <v>CABLE DE 1/2" (PARA ANCLAJES)</v>
          </cell>
        </row>
        <row r="42">
          <cell r="A42" t="str">
            <v>CABLE DE ACERO  D=1/2"</v>
          </cell>
        </row>
        <row r="43">
          <cell r="A43" t="str">
            <v>CABLE DE ACERO  D=3/8"</v>
          </cell>
        </row>
        <row r="44">
          <cell r="A44" t="str">
            <v>CABLE DE ACERO D=1"</v>
          </cell>
        </row>
        <row r="45">
          <cell r="A45" t="str">
            <v>CABLE DE ACERO D=1-1/2"</v>
          </cell>
        </row>
        <row r="46">
          <cell r="A46" t="str">
            <v>CABLE DE ACERO D=1-1/4"</v>
          </cell>
        </row>
        <row r="47">
          <cell r="A47" t="str">
            <v>CABLE DE ACERO D=1-1/8"</v>
          </cell>
        </row>
        <row r="48">
          <cell r="A48" t="str">
            <v>CABLE DE ACERO D=1-3/4"</v>
          </cell>
        </row>
        <row r="49">
          <cell r="A49" t="str">
            <v>CABLE DE ACERO D=1-5/8"</v>
          </cell>
        </row>
        <row r="50">
          <cell r="A50" t="str">
            <v>CABLE DE ACERO D=1-7/8"</v>
          </cell>
        </row>
        <row r="51">
          <cell r="A51" t="str">
            <v>CABLE DE ACERO D=2"</v>
          </cell>
        </row>
        <row r="52">
          <cell r="A52" t="str">
            <v>CABLE DE ACERO D=3/4"</v>
          </cell>
        </row>
        <row r="53">
          <cell r="A53" t="str">
            <v>CABLE DE ACERO D=5/8"</v>
          </cell>
        </row>
        <row r="54">
          <cell r="A54" t="str">
            <v>CAL</v>
          </cell>
        </row>
        <row r="55">
          <cell r="A55" t="str">
            <v>CAMISA METALICA</v>
          </cell>
        </row>
        <row r="56">
          <cell r="A56" t="str">
            <v>CAPTAFARO (en grado diamante)</v>
          </cell>
        </row>
        <row r="57">
          <cell r="A57" t="str">
            <v>CEMENTO ASFALTICO 80-100</v>
          </cell>
        </row>
        <row r="58">
          <cell r="A58" t="str">
            <v>CEMENTO ASFALTICO 60-70</v>
          </cell>
        </row>
        <row r="59">
          <cell r="A59" t="str">
            <v>CEMENTO GRIS</v>
          </cell>
        </row>
        <row r="60">
          <cell r="A60" t="str">
            <v>CEMENTO GRIS PORTLAND SACO DE 50 KILOS</v>
          </cell>
        </row>
        <row r="61">
          <cell r="A61" t="str">
            <v>CESPEDONES</v>
          </cell>
        </row>
        <row r="62">
          <cell r="A62" t="str">
            <v>CINTA DE ENMASCARAR 1"</v>
          </cell>
        </row>
        <row r="63">
          <cell r="A63" t="str">
            <v>CINTA FLEXIBLE PARA SELLO DE JUNTAS</v>
          </cell>
        </row>
        <row r="64">
          <cell r="A64" t="str">
            <v>CINTA SIKA  PVC  O= 0.22</v>
          </cell>
        </row>
        <row r="65">
          <cell r="A65" t="str">
            <v>CONCRETO 1500 PSI PREMEZCLADO</v>
          </cell>
        </row>
        <row r="66">
          <cell r="A66" t="str">
            <v>CONCRETO 3500 PSI PREMEZCLADO</v>
          </cell>
        </row>
        <row r="67">
          <cell r="A67" t="str">
            <v>CONCRETO CLASE A (5000 PSI) PREMEZCLADO</v>
          </cell>
        </row>
        <row r="68">
          <cell r="A68" t="str">
            <v>CONCRETO CLASE B (4500 PSI) PREMEZCLADO</v>
          </cell>
        </row>
        <row r="69">
          <cell r="A69" t="str">
            <v>CONCRETO CLASE C (4000 PSI) PREMEZCLADO</v>
          </cell>
        </row>
        <row r="70">
          <cell r="A70" t="str">
            <v>CONCRETO CLASE D (3000 PSI) PREMEZCLADO</v>
          </cell>
        </row>
        <row r="71">
          <cell r="A71" t="str">
            <v>CONCRETO CLASE E (2500 PSI) PREMEZCLADO</v>
          </cell>
        </row>
        <row r="72">
          <cell r="A72" t="str">
            <v>CONCRETO CLASE F (2000 PSI) PREMEZCLADO</v>
          </cell>
        </row>
        <row r="73">
          <cell r="A73" t="str">
            <v xml:space="preserve">CONCRETO FLUIDO 3000 PSI PREMEZCLADO </v>
          </cell>
        </row>
        <row r="74">
          <cell r="A74" t="str">
            <v>CONO DE SEÑALIZACION H=45 CM CON CINTA REFLECTIVA</v>
          </cell>
        </row>
        <row r="75">
          <cell r="A75" t="str">
            <v>CONO DE SEÑALIZACION H=75 CM CON CINTA REFLECTIVA</v>
          </cell>
        </row>
        <row r="76">
          <cell r="A76" t="str">
            <v>CORDON DE FONDO PARA SELLO DE JUNTAS</v>
          </cell>
        </row>
        <row r="77">
          <cell r="A77" t="str">
            <v>CORDON DETONANTE</v>
          </cell>
        </row>
        <row r="78">
          <cell r="A78" t="str">
            <v>CRUDO DE CASTILLA</v>
          </cell>
        </row>
        <row r="79">
          <cell r="A79" t="str">
            <v>CUÑAS PARA EL TENSIONAMIENTO</v>
          </cell>
        </row>
        <row r="80">
          <cell r="A80" t="str">
            <v>DEFENSA METALICA  CURVA (3.81M)  CALIBRE 12``</v>
          </cell>
        </row>
        <row r="81">
          <cell r="A81" t="str">
            <v>DEFENSA METALICA  RECTA (3.81M) CALIBRE 12``</v>
          </cell>
        </row>
        <row r="82">
          <cell r="A82" t="str">
            <v>DERECHOS DE EXPLOTACIÓN Y O DISPOSICIÓN DE MATERIALES</v>
          </cell>
        </row>
        <row r="83">
          <cell r="A83" t="str">
            <v>DETONADOR</v>
          </cell>
        </row>
        <row r="84">
          <cell r="A84" t="str">
            <v>DISOLVENTE PINTURA</v>
          </cell>
        </row>
        <row r="85">
          <cell r="A85" t="str">
            <v>DUCTO PARA TENSIONAMIENTO</v>
          </cell>
        </row>
        <row r="86">
          <cell r="A86" t="str">
            <v>ELASTOMERO</v>
          </cell>
        </row>
        <row r="87">
          <cell r="A87" t="str">
            <v>EMULSION CRL-1</v>
          </cell>
        </row>
        <row r="88">
          <cell r="A88" t="str">
            <v>EMULSION CRL-1H, TIPO LA-1</v>
          </cell>
        </row>
        <row r="89">
          <cell r="A89" t="str">
            <v>EMULSION CRL-1H, TIPO LA-2</v>
          </cell>
        </row>
        <row r="90">
          <cell r="A90" t="str">
            <v>EMULSION CRL-1H, TIPO LA-3</v>
          </cell>
        </row>
        <row r="91">
          <cell r="A91" t="str">
            <v>EMULSION CRL-1H, TIPO LA-4</v>
          </cell>
        </row>
        <row r="92">
          <cell r="A92" t="str">
            <v>EMULSION CRL-1HM, TIPO LA-1</v>
          </cell>
        </row>
        <row r="93">
          <cell r="A93" t="str">
            <v>EMULSION CRL-1HM, TIPO LA-2</v>
          </cell>
        </row>
        <row r="94">
          <cell r="A94" t="str">
            <v>EMULSION CRL-1HM, TIPO LA-3</v>
          </cell>
        </row>
        <row r="95">
          <cell r="A95" t="str">
            <v>EMULSION CRL-1HM, TIPO LA-4</v>
          </cell>
        </row>
        <row r="96">
          <cell r="A96" t="str">
            <v xml:space="preserve">EMULSION CRR-1 </v>
          </cell>
        </row>
        <row r="97">
          <cell r="A97" t="str">
            <v>EMULSION CRR-2</v>
          </cell>
        </row>
        <row r="98">
          <cell r="A98" t="str">
            <v>ESTACA EN MADERA L=.4 m</v>
          </cell>
        </row>
        <row r="99">
          <cell r="A99" t="str">
            <v>ESTACAS DE GUADUA (para empradizacion)</v>
          </cell>
        </row>
        <row r="100">
          <cell r="A100" t="str">
            <v>ESTACAS, PINTURA, TACHUELAS, HILO (CARRETERAS)</v>
          </cell>
        </row>
        <row r="101">
          <cell r="A101" t="str">
            <v>ESTOPEROL D=10 CM  H=2.5 CM</v>
          </cell>
        </row>
        <row r="102">
          <cell r="A102" t="str">
            <v>EXPLOSIVOS 75%</v>
          </cell>
        </row>
        <row r="103">
          <cell r="A103" t="str">
            <v>FORMALETA</v>
          </cell>
        </row>
        <row r="104">
          <cell r="A104" t="str">
            <v>FULMINANTE</v>
          </cell>
        </row>
        <row r="105">
          <cell r="A105" t="str">
            <v>FUNDENTE</v>
          </cell>
        </row>
        <row r="106">
          <cell r="A106" t="str">
            <v>GAS PROPANO</v>
          </cell>
        </row>
        <row r="107">
          <cell r="A107" t="str">
            <v>GASOLINA</v>
          </cell>
        </row>
        <row r="108">
          <cell r="A108" t="str">
            <v>GEOMALLA FORTGRID BX-25</v>
          </cell>
        </row>
        <row r="109">
          <cell r="A109" t="str">
            <v>GEOMALLA FORTGRID UX - 165</v>
          </cell>
        </row>
        <row r="110">
          <cell r="A110" t="str">
            <v>GEOMALLA FORTGRID UX -100</v>
          </cell>
        </row>
        <row r="111">
          <cell r="A111" t="str">
            <v>GEOTEXTIL NT 1600</v>
          </cell>
        </row>
        <row r="112">
          <cell r="A112" t="str">
            <v>GEOTEXTIL NT 1600 S</v>
          </cell>
        </row>
        <row r="113">
          <cell r="A113" t="str">
            <v>GEOTEXTIL NT 1800</v>
          </cell>
        </row>
        <row r="114">
          <cell r="A114" t="str">
            <v>GEOTEXTIL NT 1800 S</v>
          </cell>
        </row>
        <row r="115">
          <cell r="A115" t="str">
            <v>GEOTEXTIL NT 2000</v>
          </cell>
        </row>
        <row r="116">
          <cell r="A116" t="str">
            <v>GEOTEXTIL NT 2000 S</v>
          </cell>
        </row>
        <row r="117">
          <cell r="A117" t="str">
            <v>GEOTEXTIL NT 2500</v>
          </cell>
        </row>
        <row r="118">
          <cell r="A118" t="str">
            <v>GEOTEXTIL NT 2500 S</v>
          </cell>
        </row>
        <row r="119">
          <cell r="A119" t="str">
            <v>GEOTEXTIL NT 3000</v>
          </cell>
        </row>
        <row r="120">
          <cell r="A120" t="str">
            <v>GEOTEXTIL NT 3000 S</v>
          </cell>
        </row>
        <row r="121">
          <cell r="A121" t="str">
            <v>GEOTEXTIL NT 4000</v>
          </cell>
        </row>
        <row r="122">
          <cell r="A122" t="str">
            <v>GEOTEXTIL NT 4000 S</v>
          </cell>
        </row>
        <row r="123">
          <cell r="A123" t="str">
            <v>GEOTEXTIL NT 5000</v>
          </cell>
        </row>
        <row r="124">
          <cell r="A124" t="str">
            <v>GEOTEXTIL NT 5000 S</v>
          </cell>
        </row>
        <row r="125">
          <cell r="A125" t="str">
            <v>GEOTEXTIL NT 6000</v>
          </cell>
        </row>
        <row r="126">
          <cell r="A126" t="str">
            <v>GEOTEXTIL NT 6000 S</v>
          </cell>
        </row>
        <row r="127">
          <cell r="A127" t="str">
            <v>GEOTEXTIL NT 7000</v>
          </cell>
        </row>
        <row r="128">
          <cell r="A128" t="str">
            <v>GEOTEXTIL NT 7000 S</v>
          </cell>
        </row>
        <row r="129">
          <cell r="A129" t="str">
            <v>GEOTEXTIL NT REPAV 400</v>
          </cell>
        </row>
        <row r="130">
          <cell r="A130" t="str">
            <v>GEOTEXTIL NT REPAV 450</v>
          </cell>
        </row>
        <row r="131">
          <cell r="A131" t="str">
            <v>GEOTEXTIL T RESIST ULTIMA 30 SEPARACION CAPAS</v>
          </cell>
        </row>
        <row r="132">
          <cell r="A132" t="str">
            <v>GEOTEXTIL T RESIST ULTIMA 30 SUBDRENES</v>
          </cell>
        </row>
        <row r="133">
          <cell r="A133" t="str">
            <v>GEOTEXTIL T RESIST ULTIMA 40 PARA ESTABILIZACION CAPAS</v>
          </cell>
        </row>
        <row r="134">
          <cell r="A134" t="str">
            <v>GEOTEXTIL T RESIST ULTIMA 40 PARA SEPARACION CAPAS</v>
          </cell>
        </row>
        <row r="135">
          <cell r="A135" t="str">
            <v>GEOTEXTIL T RESIST ULTIMA 40 PARA SUBDRENES/FILTROS</v>
          </cell>
        </row>
        <row r="136">
          <cell r="A136" t="str">
            <v>GEOTEXTIL T RESIST ULTIMA 60 PARA ESTABILIZACION CAPAS</v>
          </cell>
        </row>
        <row r="137">
          <cell r="A137" t="str">
            <v>GEOTEXTIL T RESIST ULTIMA 60 PARA SEPARACION CAPAS</v>
          </cell>
        </row>
        <row r="138">
          <cell r="A138" t="str">
            <v>GEOTEXTIL T RESIST ULTIMA 60 SUBDRENES/FLITROS</v>
          </cell>
        </row>
        <row r="139">
          <cell r="A139" t="str">
            <v>GEOTEXTIL T RESIST ULTIMA 90 PARA DRENES /FILTROS</v>
          </cell>
        </row>
        <row r="140">
          <cell r="A140" t="str">
            <v>GEOTEXTIL T RESIST ULTIMA 90 PARA ESTABILIZACION CAPAS</v>
          </cell>
        </row>
        <row r="141">
          <cell r="A141" t="str">
            <v>GEOTEXTIL T RESIST ULTIMA 90 PARA SEPARACION CAPAS</v>
          </cell>
        </row>
        <row r="142">
          <cell r="A142" t="str">
            <v>GEOTEXTIL TEJIDO 1050</v>
          </cell>
        </row>
        <row r="143">
          <cell r="A143" t="str">
            <v>GEOTEXTIL TEJIDO 1400</v>
          </cell>
        </row>
        <row r="144">
          <cell r="A144" t="str">
            <v>GEOTEXTIL TEJIDO 1700</v>
          </cell>
        </row>
        <row r="145">
          <cell r="A145" t="str">
            <v>GEOTEXTIL TEJIDO 2100</v>
          </cell>
        </row>
        <row r="146">
          <cell r="A146" t="str">
            <v>GEOTEXTIL TEJIDO 2400</v>
          </cell>
        </row>
        <row r="147">
          <cell r="A147" t="str">
            <v>GEOTEXTIL TEJIDO 3000</v>
          </cell>
        </row>
        <row r="148">
          <cell r="A148" t="str">
            <v>GEOTEXTIL TEJIDO 4000</v>
          </cell>
        </row>
        <row r="149">
          <cell r="A149" t="str">
            <v>GEOTEXTIL TEJIDO 6000</v>
          </cell>
        </row>
        <row r="150">
          <cell r="A150" t="str">
            <v>GRAPA GALVANIZADA 1 1/4"</v>
          </cell>
        </row>
        <row r="151">
          <cell r="A151" t="str">
            <v>GRAVA TRITURADA 1/2"</v>
          </cell>
        </row>
        <row r="152">
          <cell r="A152" t="str">
            <v>GRAVA TRITURADA DE 3/4"</v>
          </cell>
        </row>
        <row r="153">
          <cell r="A153" t="str">
            <v>JUNTA SELLANTE GOMA ESPUMA</v>
          </cell>
        </row>
        <row r="154">
          <cell r="A154" t="str">
            <v>LADRILLO TOLETE COMUN</v>
          </cell>
        </row>
        <row r="155">
          <cell r="A155" t="str">
            <v>LECHADA PARA DUCTOS (TENSIONAMIENTO)</v>
          </cell>
        </row>
        <row r="156">
          <cell r="A156" t="str">
            <v>LIGA, MC - 70</v>
          </cell>
        </row>
        <row r="157">
          <cell r="A157" t="str">
            <v>LIMPIADOR 1/4 DE GALON</v>
          </cell>
        </row>
        <row r="158">
          <cell r="A158" t="str">
            <v xml:space="preserve">MADERA REPISA </v>
          </cell>
        </row>
        <row r="159">
          <cell r="A159" t="str">
            <v>MALLA ELECTROSOLDADA 15X15 4 MM</v>
          </cell>
        </row>
        <row r="160">
          <cell r="A160" t="str">
            <v>MALLA ESLABONADA CAL. 10 DE 2"X2"</v>
          </cell>
        </row>
        <row r="161">
          <cell r="A161" t="str">
            <v>MALLA GAVION TRIPLE TORSIÓN CAL. 13 (2M3)</v>
          </cell>
        </row>
        <row r="162">
          <cell r="A162" t="str">
            <v>MALLA PARA COLCHOGACIONES (4,00*2*0,5)</v>
          </cell>
        </row>
        <row r="163">
          <cell r="A163" t="str">
            <v>MANGUERA DE POLIETILENO DE 3"</v>
          </cell>
        </row>
        <row r="164">
          <cell r="A164" t="str">
            <v>MARCO REJILLA SUMIDERO DOBLE</v>
          </cell>
        </row>
        <row r="165">
          <cell r="A165" t="str">
            <v>MARCO REJILLA SUMIDERO SENCILLO</v>
          </cell>
        </row>
        <row r="166">
          <cell r="A166" t="str">
            <v>MATERIAL DE AFIRMADO DE LA ZONA</v>
          </cell>
        </row>
        <row r="167">
          <cell r="A167" t="str">
            <v>MATERIAL DE BASE DE LA ZONA</v>
          </cell>
        </row>
        <row r="168">
          <cell r="A168" t="str">
            <v>MATERIAL DE BASE NORMA INVIAS</v>
          </cell>
        </row>
        <row r="169">
          <cell r="A169" t="str">
            <v>MATERIAL DE SUB- BASE NORMA INVIAS</v>
          </cell>
        </row>
        <row r="170">
          <cell r="A170" t="str">
            <v>MATERIAL FILTRANTE 6"</v>
          </cell>
        </row>
        <row r="171">
          <cell r="A171" t="str">
            <v>MATERIAL FILTRANTE CANTO RODADO</v>
          </cell>
        </row>
        <row r="172">
          <cell r="A172" t="str">
            <v>MATERIAL SELECCIONADO PARA RELLENO</v>
          </cell>
        </row>
        <row r="173">
          <cell r="A173" t="str">
            <v>MECHA LENTA</v>
          </cell>
        </row>
        <row r="174">
          <cell r="A174" t="str">
            <v>MEZCLA DENSA EN CALIENTE MDC-1</v>
          </cell>
        </row>
        <row r="175">
          <cell r="A175" t="str">
            <v>MEZCLA DENSA EN CALIENTE MDC-2</v>
          </cell>
        </row>
        <row r="176">
          <cell r="A176" t="str">
            <v>MEZCLA DENSA EN CALIENTE MDC-3</v>
          </cell>
        </row>
        <row r="177">
          <cell r="A177" t="str">
            <v>MEZCLA DENSA EN FRIO MDF-1</v>
          </cell>
        </row>
        <row r="178">
          <cell r="A178" t="str">
            <v>MICROESFERAS REFLECTIVAS</v>
          </cell>
        </row>
        <row r="179">
          <cell r="A179" t="str">
            <v>MORTERO 1:2</v>
          </cell>
        </row>
        <row r="180">
          <cell r="A180" t="str">
            <v>MORTERO 1:3</v>
          </cell>
        </row>
        <row r="181">
          <cell r="A181" t="str">
            <v>MORTERO 1:3 IMPERMEABILIADO</v>
          </cell>
        </row>
        <row r="182">
          <cell r="A182" t="str">
            <v>MORTERO 1:4</v>
          </cell>
        </row>
        <row r="183">
          <cell r="A183" t="str">
            <v>MORTERO 1:5</v>
          </cell>
        </row>
        <row r="184">
          <cell r="A184" t="str">
            <v>NEOPRENO, DUREZA 75, E= 1/4``</v>
          </cell>
        </row>
        <row r="185">
          <cell r="A185" t="str">
            <v>PARAL EN MADERA ROLLIZA DE 3" (TABLESTACADOS)</v>
          </cell>
        </row>
        <row r="186">
          <cell r="A186" t="str">
            <v>PEGANTE EPOXICO DE DOS COMPONENTES</v>
          </cell>
        </row>
        <row r="187">
          <cell r="A187" t="str">
            <v>PIEDRA LAJA</v>
          </cell>
        </row>
        <row r="188">
          <cell r="A188" t="str">
            <v>PIEDRA PARA GAVIÓN</v>
          </cell>
        </row>
        <row r="189">
          <cell r="A189" t="str">
            <v>PIEDRA RAJÓN</v>
          </cell>
        </row>
        <row r="190">
          <cell r="A190" t="str">
            <v>PILOTES EN MADERA D= 15 CMS</v>
          </cell>
        </row>
        <row r="191">
          <cell r="A191" t="str">
            <v>PINTURA ACRILICA BASE, O BASE SOLVENTE, ESMALTE O SIMILAR</v>
          </cell>
        </row>
        <row r="192">
          <cell r="A192" t="str">
            <v>PINTURA ANTICORROSIVA</v>
          </cell>
        </row>
        <row r="193">
          <cell r="A193" t="str">
            <v>PINTURA ESMALTE</v>
          </cell>
        </row>
        <row r="194">
          <cell r="A194" t="str">
            <v>PINTUTRAFICO PLASTICO EN FRIO, INCLUYE MICROESFERAS</v>
          </cell>
        </row>
        <row r="195">
          <cell r="A195" t="str">
            <v>PLACA ACERO</v>
          </cell>
        </row>
        <row r="196">
          <cell r="A196" t="str">
            <v>PLATINA DE ACERO  2-5/8``X2-5/8``X3/8``</v>
          </cell>
        </row>
        <row r="197">
          <cell r="A197" t="str">
            <v>POSTE DE REFERENCIA EN CONCRETO INCLUYE PINTURA</v>
          </cell>
        </row>
        <row r="198">
          <cell r="A198" t="str">
            <v>POSTE DEFENSA METALICA (1.50M)</v>
          </cell>
        </row>
        <row r="199">
          <cell r="A199" t="str">
            <v>POSTE EN CONCRETO PREFABRICADO 10 X 10 CM X 1.80 M  210 KG/CM2</v>
          </cell>
        </row>
        <row r="200">
          <cell r="A200" t="str">
            <v>POSTE EN LAMINA DE ACERO CALIBRE 3/16" (1.80 M)</v>
          </cell>
        </row>
        <row r="201">
          <cell r="A201" t="str">
            <v>POSTE EN MADERA INMUNIZADA (H=1.80M)</v>
          </cell>
        </row>
        <row r="202">
          <cell r="A202" t="str">
            <v>PRENSACABLES DE HF. TIPO PESADO D=¾``</v>
          </cell>
        </row>
        <row r="203">
          <cell r="A203" t="str">
            <v>PRENSACABLES DE HF. TIPO PESADO D=1``</v>
          </cell>
        </row>
        <row r="204">
          <cell r="A204" t="str">
            <v>PRENSACABLES DE HF. TIPO PESADO D=1-¼``</v>
          </cell>
        </row>
        <row r="205">
          <cell r="A205" t="str">
            <v>PRENSACABLES DE HF. TIPO PESADO D=2``</v>
          </cell>
        </row>
        <row r="206">
          <cell r="A206" t="str">
            <v>PRENSACABLES DE HF. TIPO PESADO D=5/8``.</v>
          </cell>
        </row>
        <row r="207">
          <cell r="A207" t="str">
            <v>PRENSACABLES DE HF. TIPO PESADO D=7/8``</v>
          </cell>
        </row>
        <row r="208">
          <cell r="A208" t="str">
            <v>PUNTILLA</v>
          </cell>
        </row>
        <row r="209">
          <cell r="A209" t="str">
            <v>RESINA TERMOPLASTICA</v>
          </cell>
        </row>
        <row r="210">
          <cell r="A210" t="str">
            <v>SALIDA PVC 2 1/2"</v>
          </cell>
        </row>
        <row r="211">
          <cell r="A211" t="str">
            <v>SALIDA PVC 4"</v>
          </cell>
        </row>
        <row r="212">
          <cell r="A212" t="str">
            <v>SARDINEL PREFABRICADO</v>
          </cell>
        </row>
        <row r="213">
          <cell r="A213" t="str">
            <v>SELLO DE SILICONA O SELLADOR AUTONIVELANTE</v>
          </cell>
        </row>
        <row r="214">
          <cell r="A214" t="str">
            <v>SEMILLAS PARA EMPRADIZAR</v>
          </cell>
        </row>
        <row r="215">
          <cell r="A215" t="str">
            <v>SEÑAL (GRUPO 1). TABLERO EN LÁMINA GALVANIZADA DE 75CM*75CM, CALIBRE 16, REFLECTIVO TIPO 1. (INCLUYE POSTE)</v>
          </cell>
        </row>
        <row r="216">
          <cell r="A216" t="str">
            <v xml:space="preserve">SEÑAL (GRUPO 2). TABLERO EN LÁMINA GALVANIZADO DE 1,2M*0,4M, CALIBRE 16, REFLECTIVO TIPO 1. </v>
          </cell>
        </row>
        <row r="217">
          <cell r="A217" t="str">
            <v xml:space="preserve">SEÑAL (GRUPO 3 FERROCARRIL) (SP-54). TABLERO EN LÁMINA GALVANIZADO DE 2,4M*0,3M, CALIBRE 16, REFLECTIVO TIPO 1. </v>
          </cell>
        </row>
        <row r="218">
          <cell r="A218" t="str">
            <v>SEÑAL (GRUPO 4). TABLERO EN LÁMINA GALVANIZADO DE 60CM*75CM, CALIBRE 16, REFLECTIVO TIPO 1. (DELINEADOR DE CURVA HORIZONTAL)</v>
          </cell>
        </row>
        <row r="219">
          <cell r="A219" t="str">
            <v>SEÑAL (GRUPO 5). TABLERO EN LÁMINA GALVANIZADO DE 0,90M*1,13M, CALIBRE 16, REFLECTIVO TIPO 1. INCLUYE 2 POSTES</v>
          </cell>
        </row>
        <row r="220">
          <cell r="A220" t="str">
            <v>SEPARADOR NEW JERSEY BIDIRECC 1,5X0,6X1,1MT</v>
          </cell>
        </row>
        <row r="221">
          <cell r="A221" t="str">
            <v>SEPARADOR NEW JERSEY UNIDIRECC 1,5X0,6X1,1MT</v>
          </cell>
        </row>
        <row r="222">
          <cell r="A222" t="str">
            <v>SIKADUR 32</v>
          </cell>
        </row>
        <row r="223">
          <cell r="A223" t="str">
            <v>SOLDADURA 1/8 DE GALON</v>
          </cell>
        </row>
        <row r="224">
          <cell r="A224" t="str">
            <v>SOLDADURA L-70</v>
          </cell>
        </row>
        <row r="225">
          <cell r="A225" t="str">
            <v>SUPERPLASTIFICANTE SIKAMENT</v>
          </cell>
        </row>
        <row r="226">
          <cell r="A226" t="str">
            <v>TABLA BURRA 0.30X0.30X0.05</v>
          </cell>
        </row>
        <row r="227">
          <cell r="A227" t="str">
            <v xml:space="preserve">TABLESTACA DE MADERA ASERRADA (0.25X0.05X3.0) </v>
          </cell>
        </row>
        <row r="228">
          <cell r="A228" t="str">
            <v>TACHA REFLECTIVA</v>
          </cell>
        </row>
        <row r="229">
          <cell r="A229" t="str">
            <v xml:space="preserve">TAPON PVC RDE 21 DE 1" </v>
          </cell>
        </row>
        <row r="230">
          <cell r="A230" t="str">
            <v>TELA VERDE DE CERRAMIENTO (2.10 X 2.50)</v>
          </cell>
        </row>
        <row r="231">
          <cell r="A231" t="str">
            <v>TENSOR PARA CABLE DE ACERO D= 1``</v>
          </cell>
        </row>
        <row r="232">
          <cell r="A232" t="str">
            <v>TENSOR PARA CABLE DE ACERO D= 1-1/2``</v>
          </cell>
        </row>
        <row r="233">
          <cell r="A233" t="str">
            <v>TENSOR PARA CABLE DE ACERO D= 1-1/4``</v>
          </cell>
        </row>
        <row r="234">
          <cell r="A234" t="str">
            <v>TENSOR PARA CABLE DE ACERO D= 1-1/8``</v>
          </cell>
        </row>
        <row r="235">
          <cell r="A235" t="str">
            <v>TENSOR PARA CABLE DE ACERO D= 1-3/4``</v>
          </cell>
        </row>
        <row r="236">
          <cell r="A236" t="str">
            <v>TENSOR PARA CABLE DE ACERO D= 2``</v>
          </cell>
        </row>
        <row r="237">
          <cell r="A237" t="str">
            <v>TENSOR PARA CABLE DE ACERO D= 5/8``</v>
          </cell>
        </row>
        <row r="238">
          <cell r="A238" t="str">
            <v>TENSOR PARA CABLE DE ACERO D=3/4``</v>
          </cell>
        </row>
        <row r="239">
          <cell r="A239" t="str">
            <v>TERMINAL DEFENSA METALICA</v>
          </cell>
        </row>
        <row r="240">
          <cell r="A240" t="str">
            <v>TIERRA NEGRA ABONADA</v>
          </cell>
        </row>
        <row r="241">
          <cell r="A241" t="str">
            <v>TORNILLO DE UNION  DE 12  MM + TUERCA</v>
          </cell>
        </row>
        <row r="242">
          <cell r="A242" t="str">
            <v>TORNILLO PARA DEFENSA METALICA</v>
          </cell>
        </row>
        <row r="243">
          <cell r="A243" t="str">
            <v>TORÓN DE TENSIONAMIENTO 1/2" O 5/8"</v>
          </cell>
        </row>
        <row r="244">
          <cell r="A244" t="str">
            <v>TROMPETAS 12 TORONES TENSIONAMIENTO</v>
          </cell>
        </row>
        <row r="245">
          <cell r="A245" t="str">
            <v>TUBERIA CORRUGADA DE ACERO GALVANIZADO LAMINA MP68</v>
          </cell>
        </row>
        <row r="246">
          <cell r="A246" t="str">
            <v>TUBERIA DE CONCRETO REFORZADO 900 MM</v>
          </cell>
        </row>
        <row r="247">
          <cell r="A247" t="str">
            <v>TUBERIA DE CONCRETO SIMPLE 600 MM</v>
          </cell>
        </row>
        <row r="248">
          <cell r="A248" t="str">
            <v>TUBERIA GALVANIZADA DE 2"</v>
          </cell>
        </row>
        <row r="249">
          <cell r="A249" t="str">
            <v>TUBERIA GALVANIZADA DE 3"</v>
          </cell>
        </row>
        <row r="250">
          <cell r="A250" t="str">
            <v>TUBERIA GALVANIZADA DE 4"</v>
          </cell>
        </row>
        <row r="251">
          <cell r="A251" t="str">
            <v>TUBERÍA PVC   1" RDE 21  E.L.</v>
          </cell>
        </row>
        <row r="252">
          <cell r="A252" t="str">
            <v>TUBERÍA PVC   4" RDE 21 E.L.</v>
          </cell>
        </row>
        <row r="253">
          <cell r="A253" t="str">
            <v>TUBERÍA PVC  2 1/2" RDE 21  E.L.</v>
          </cell>
        </row>
        <row r="254">
          <cell r="A254" t="str">
            <v>TUBERIA PVC RIB STEEL NTC 4764 D=36"</v>
          </cell>
        </row>
        <row r="255">
          <cell r="A255" t="str">
            <v>TUBO METÁLICO AGUA NEGRA D= 2``, C. 0,80</v>
          </cell>
        </row>
        <row r="256">
          <cell r="A256" t="str">
            <v>TUBO SANITARIO PVC 3"</v>
          </cell>
        </row>
        <row r="257">
          <cell r="A257" t="str">
            <v>UNION PVC 1"</v>
          </cell>
        </row>
        <row r="258">
          <cell r="A258" t="str">
            <v>UNION PVC 2 1/2"</v>
          </cell>
        </row>
        <row r="259">
          <cell r="A259" t="str">
            <v>UNION PVC 4"</v>
          </cell>
        </row>
        <row r="260">
          <cell r="A260" t="str">
            <v>VARILLA DE 1/4"</v>
          </cell>
        </row>
        <row r="261">
          <cell r="A261" t="str">
            <v>-</v>
          </cell>
        </row>
      </sheetData>
      <sheetData sheetId="4">
        <row r="2">
          <cell r="A2" t="str">
            <v>Descripción</v>
          </cell>
        </row>
        <row r="3">
          <cell r="A3" t="str">
            <v>-</v>
          </cell>
        </row>
        <row r="4">
          <cell r="A4" t="str">
            <v>ASPERSOR MANUAL</v>
          </cell>
        </row>
        <row r="5">
          <cell r="A5" t="str">
            <v>BOMBA DE CONCRETO</v>
          </cell>
        </row>
        <row r="6">
          <cell r="A6" t="str">
            <v>BOMBA DE INYECCIÓN DE LECHADA</v>
          </cell>
        </row>
        <row r="7">
          <cell r="A7" t="str">
            <v>BOMBA PARA GATO DE TENSIONAMIENTO</v>
          </cell>
        </row>
        <row r="8">
          <cell r="A8" t="str">
            <v>BULDOZER D6</v>
          </cell>
        </row>
        <row r="9">
          <cell r="A9" t="str">
            <v>BULDOZER D8 (INCLUIDO RIPPER)</v>
          </cell>
        </row>
        <row r="10">
          <cell r="A10" t="str">
            <v>CALENTADOR A GAS</v>
          </cell>
        </row>
        <row r="11">
          <cell r="A11" t="str">
            <v>CAMIÓN DE SLURRY</v>
          </cell>
        </row>
        <row r="12">
          <cell r="A12" t="str">
            <v>CAMIONETA D-300</v>
          </cell>
        </row>
        <row r="13">
          <cell r="A13" t="str">
            <v>CARGADOR</v>
          </cell>
        </row>
        <row r="14">
          <cell r="A14" t="str">
            <v>CARGADOR 930</v>
          </cell>
        </row>
        <row r="15">
          <cell r="A15" t="str">
            <v>CARROTANQUE AGUA</v>
          </cell>
        </row>
        <row r="16">
          <cell r="A16" t="str">
            <v>CARROTANQUE IRRIGADOR DE ASFALTO</v>
          </cell>
        </row>
        <row r="17">
          <cell r="A17" t="str">
            <v>CILINDRO NEUMÁTICO</v>
          </cell>
        </row>
        <row r="18">
          <cell r="A18" t="str">
            <v>COMPACTADOR BENITIN</v>
          </cell>
        </row>
        <row r="19">
          <cell r="A19" t="str">
            <v>COMPACTADOR DE LLANTA</v>
          </cell>
        </row>
        <row r="20">
          <cell r="A20" t="str">
            <v>COMPACTADOR MANUAL (RANA)</v>
          </cell>
        </row>
        <row r="21">
          <cell r="A21" t="str">
            <v>COMPACTADOR MANUAL DE RODILLO</v>
          </cell>
        </row>
        <row r="22">
          <cell r="A22" t="str">
            <v>COMPACTADOR NEUMATICO</v>
          </cell>
        </row>
        <row r="23">
          <cell r="A23" t="str">
            <v>COMPACTADOR VIBRATORIO TIPO DD-20</v>
          </cell>
        </row>
        <row r="24">
          <cell r="A24" t="str">
            <v>COMPRESOR</v>
          </cell>
        </row>
        <row r="25">
          <cell r="A25" t="str">
            <v>COMPRESOR (BARRIDO Y SOPLADO)</v>
          </cell>
        </row>
        <row r="26">
          <cell r="A26" t="str">
            <v>COMPRESOR 125 PIES 3 CON MARTILLO</v>
          </cell>
        </row>
        <row r="27">
          <cell r="A27" t="str">
            <v>COMPRESOR 250 PIES 3 CON MARTILLO</v>
          </cell>
        </row>
        <row r="28">
          <cell r="A28" t="str">
            <v>CORTADORA DE PAVIMENTO</v>
          </cell>
        </row>
        <row r="29">
          <cell r="A29" t="str">
            <v>DIFERENCIAL DE 3 TON</v>
          </cell>
        </row>
        <row r="30">
          <cell r="A30" t="str">
            <v>EQUIPO APLICADOR PARA BANDAS</v>
          </cell>
        </row>
        <row r="31">
          <cell r="A31" t="str">
            <v>EQUIPO DE CONTROL (BANDAS SONORAS REDUCE VELOCIDAD) (TERMOHIGOMETROS, TERMÓMETROS, GALGAS, ETC)</v>
          </cell>
        </row>
        <row r="32">
          <cell r="A32" t="str">
            <v>EQUIPO DE OXICORTE</v>
          </cell>
        </row>
        <row r="33">
          <cell r="A33" t="str">
            <v>EQUIPO DE PERFORACIÓN (TRACKDRILL)</v>
          </cell>
        </row>
        <row r="34">
          <cell r="A34" t="str">
            <v>EQUIPO DE RADIOGRAFIA</v>
          </cell>
        </row>
        <row r="35">
          <cell r="A35" t="str">
            <v>EQUIPO DE SAND BLASTING</v>
          </cell>
        </row>
        <row r="36">
          <cell r="A36" t="str">
            <v>EQUIPO DE SOLDADURA</v>
          </cell>
        </row>
        <row r="37">
          <cell r="A37" t="str">
            <v>EQUIPO DE SOLDADURA 250 AMP</v>
          </cell>
        </row>
        <row r="38">
          <cell r="A38" t="str">
            <v>EQUIPO DE TOPOGRAFÍA (ESTACION,NIVEL Y ELEMENTOS)</v>
          </cell>
        </row>
        <row r="39">
          <cell r="A39" t="str">
            <v>ESPARCIDOR DE GRAVILLA</v>
          </cell>
        </row>
        <row r="40">
          <cell r="A40" t="str">
            <v>FORMALETA MET. SARDINEL (ML)</v>
          </cell>
        </row>
        <row r="41">
          <cell r="A41" t="str">
            <v>FORMALETA METÁLICA (CONCRETO HIDRAULICO)</v>
          </cell>
        </row>
        <row r="42">
          <cell r="A42" t="str">
            <v>FORMALETA PARA CAMISA DE PILOTE</v>
          </cell>
        </row>
        <row r="43">
          <cell r="A43" t="str">
            <v>FRESADORA DE PAVIMENTO</v>
          </cell>
        </row>
        <row r="44">
          <cell r="A44" t="str">
            <v>FRESADORA Y RECICLADORA DE PAVIMENTO</v>
          </cell>
        </row>
        <row r="45">
          <cell r="A45" t="str">
            <v>FUNDIDORA</v>
          </cell>
        </row>
        <row r="46">
          <cell r="A46" t="str">
            <v>GATO PARA TENSIONAMIENTO</v>
          </cell>
        </row>
        <row r="47">
          <cell r="A47" t="str">
            <v>GRUA 10 TON</v>
          </cell>
        </row>
        <row r="48">
          <cell r="A48" t="str">
            <v>GUADAÑADORA</v>
          </cell>
        </row>
        <row r="49">
          <cell r="A49" t="str">
            <v>HERRAMIENTA MENOR (10%)</v>
          </cell>
        </row>
        <row r="50">
          <cell r="A50" t="str">
            <v>HERRAMIENTA MENOR (2%)</v>
          </cell>
        </row>
        <row r="51">
          <cell r="A51" t="str">
            <v>HERRAMIENTA MENOR (5%)</v>
          </cell>
        </row>
        <row r="52">
          <cell r="A52" t="str">
            <v>MAQUINA APLICADORA DE PINTURA</v>
          </cell>
        </row>
        <row r="53">
          <cell r="A53" t="str">
            <v>MAQUINA TÉRMICA PEGATACHAS</v>
          </cell>
        </row>
        <row r="54">
          <cell r="A54" t="str">
            <v>MOTOBOMBA 3 PULGADAS</v>
          </cell>
        </row>
        <row r="55">
          <cell r="A55" t="str">
            <v>MOTOBOMBA 4 PULGADAS</v>
          </cell>
        </row>
        <row r="56">
          <cell r="A56" t="str">
            <v>MOTOBOMBA 6" DIAMETRO DE BOMBEO DE 2M³/SEG.</v>
          </cell>
        </row>
        <row r="57">
          <cell r="A57" t="str">
            <v>MOTONIVELADORA CAT-12-F</v>
          </cell>
        </row>
        <row r="58">
          <cell r="A58" t="str">
            <v>MOTOSIERRA</v>
          </cell>
        </row>
        <row r="59">
          <cell r="A59" t="str">
            <v>PILOTEADORA</v>
          </cell>
        </row>
        <row r="60">
          <cell r="A60" t="str">
            <v>PLANTA DE MEZCLA Y SECADO</v>
          </cell>
        </row>
        <row r="61">
          <cell r="A61" t="str">
            <v>PLANTA ELECTRICA</v>
          </cell>
        </row>
        <row r="62">
          <cell r="A62" t="str">
            <v>PLAQUETA VIBRATORIA</v>
          </cell>
        </row>
        <row r="63">
          <cell r="A63" t="str">
            <v>PLUMA CAPACIDAD 100 KG</v>
          </cell>
        </row>
        <row r="64">
          <cell r="A64" t="str">
            <v>PUENTE GRUA</v>
          </cell>
        </row>
        <row r="65">
          <cell r="A65" t="str">
            <v>QUEMADOR A GAS</v>
          </cell>
        </row>
        <row r="66">
          <cell r="A66" t="str">
            <v xml:space="preserve">REGLA VIBRATORIA </v>
          </cell>
        </row>
        <row r="67">
          <cell r="A67" t="str">
            <v xml:space="preserve">RETROCARGADOR CAT 510 </v>
          </cell>
        </row>
        <row r="68">
          <cell r="A68" t="str">
            <v>RETROEXCAVADORA (PAJARITA)</v>
          </cell>
        </row>
        <row r="69">
          <cell r="A69" t="str">
            <v>RETROEXCAVADORA 320</v>
          </cell>
        </row>
        <row r="70">
          <cell r="A70" t="str">
            <v>RETROEXCAVADORA DE ORUGA</v>
          </cell>
        </row>
        <row r="71">
          <cell r="A71" t="str">
            <v>RETROEXCAVADORA E-200 CON MARTILLO NEUMATICO</v>
          </cell>
        </row>
        <row r="72">
          <cell r="A72" t="str">
            <v>RETROEXCAVADORA SOBRE LLANTAS</v>
          </cell>
        </row>
        <row r="73">
          <cell r="A73" t="str">
            <v>TERMINADORA DE ASFALTO</v>
          </cell>
        </row>
        <row r="74">
          <cell r="A74" t="str">
            <v>VEHICULO DELINEADOR</v>
          </cell>
        </row>
        <row r="75">
          <cell r="A75" t="str">
            <v>VIBRADOR A GASOLINA</v>
          </cell>
        </row>
        <row r="76">
          <cell r="A76" t="str">
            <v>VIBROCOMPATADOR DYNAPAC (10 TON)</v>
          </cell>
        </row>
        <row r="77">
          <cell r="A77" t="str">
            <v>VIBROCOMPATADOR DYNAPAC C15</v>
          </cell>
        </row>
        <row r="78">
          <cell r="A78" t="str">
            <v>VOLQUETA</v>
          </cell>
        </row>
        <row r="79">
          <cell r="A79" t="str">
            <v>-</v>
          </cell>
        </row>
      </sheetData>
      <sheetData sheetId="5">
        <row r="2">
          <cell r="C2">
            <v>1.85</v>
          </cell>
        </row>
        <row r="4">
          <cell r="A4" t="str">
            <v>-</v>
          </cell>
        </row>
        <row r="5">
          <cell r="A5" t="str">
            <v>ARMADOR</v>
          </cell>
        </row>
        <row r="6">
          <cell r="A6" t="str">
            <v>AYUDANTE DE PINTURA</v>
          </cell>
        </row>
        <row r="7">
          <cell r="A7" t="str">
            <v>CADENERO</v>
          </cell>
        </row>
        <row r="8">
          <cell r="A8" t="str">
            <v>CALCULISTA</v>
          </cell>
        </row>
        <row r="9">
          <cell r="A9" t="str">
            <v>CORTADOR</v>
          </cell>
        </row>
        <row r="10">
          <cell r="A10" t="str">
            <v>MACHINERO</v>
          </cell>
        </row>
        <row r="11">
          <cell r="A11" t="str">
            <v>AYUDANTE</v>
          </cell>
        </row>
        <row r="12">
          <cell r="A12" t="str">
            <v>OFICIAL</v>
          </cell>
        </row>
        <row r="13">
          <cell r="A13" t="str">
            <v>PALETEROS</v>
          </cell>
        </row>
        <row r="14">
          <cell r="A14" t="str">
            <v>PINTOR</v>
          </cell>
        </row>
        <row r="15">
          <cell r="A15" t="str">
            <v>RASTRILLEROS</v>
          </cell>
        </row>
        <row r="16">
          <cell r="A16" t="str">
            <v>SAND BLASTERO</v>
          </cell>
        </row>
        <row r="17">
          <cell r="A17" t="str">
            <v>SOLDADOR</v>
          </cell>
        </row>
        <row r="18">
          <cell r="A18" t="str">
            <v>SOLDADOR II</v>
          </cell>
        </row>
        <row r="19">
          <cell r="A19" t="str">
            <v>TOPOGRAFO</v>
          </cell>
        </row>
        <row r="20">
          <cell r="A20" t="str">
            <v>TROCHERO</v>
          </cell>
        </row>
        <row r="21">
          <cell r="A21" t="str">
            <v>-</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LLA SAGRARIO"/>
      <sheetName val="RESUMEN"/>
      <sheetName val="TUBERIA"/>
      <sheetName val="DOMICILIARIAS"/>
      <sheetName val="ASFALTO"/>
      <sheetName val="PAVIMENTO"/>
      <sheetName val="ANDENES"/>
      <sheetName val="SOBREPISO"/>
      <sheetName val="ACOMETIDAS"/>
      <sheetName val="FACTORES"/>
      <sheetName val="VILLA_SAGRARIO"/>
    </sheetNames>
    <sheetDataSet>
      <sheetData sheetId="0"/>
      <sheetData sheetId="1"/>
      <sheetData sheetId="2" refreshError="1">
        <row r="12">
          <cell r="S12">
            <v>1.2555959999999899</v>
          </cell>
        </row>
      </sheetData>
      <sheetData sheetId="3"/>
      <sheetData sheetId="4"/>
      <sheetData sheetId="5"/>
      <sheetData sheetId="6"/>
      <sheetData sheetId="7"/>
      <sheetData sheetId="8"/>
      <sheetData sheetId="9"/>
      <sheetData sheetId="1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SEM-INT-17 A"/>
      <sheetName val="CONTRATO CON SGI LTDA"/>
      <sheetName val="DATOS SEMANALES"/>
    </sheetNames>
    <sheetDataSet>
      <sheetData sheetId="0" refreshError="1"/>
      <sheetData sheetId="1" refreshError="1"/>
      <sheetData sheetId="2">
        <row r="234">
          <cell r="F234">
            <v>24</v>
          </cell>
          <cell r="G234">
            <v>104</v>
          </cell>
          <cell r="H234">
            <v>184</v>
          </cell>
          <cell r="I234">
            <v>240</v>
          </cell>
          <cell r="J234">
            <v>472</v>
          </cell>
          <cell r="K234">
            <v>544</v>
          </cell>
          <cell r="L234">
            <v>552</v>
          </cell>
          <cell r="M234">
            <v>560</v>
          </cell>
          <cell r="N234">
            <v>904</v>
          </cell>
          <cell r="O234">
            <v>936</v>
          </cell>
          <cell r="P234">
            <v>856</v>
          </cell>
          <cell r="Q234">
            <v>840</v>
          </cell>
          <cell r="R234">
            <v>848</v>
          </cell>
          <cell r="S234">
            <v>776</v>
          </cell>
          <cell r="T234">
            <v>760</v>
          </cell>
          <cell r="U234">
            <v>608</v>
          </cell>
          <cell r="V234">
            <v>448</v>
          </cell>
          <cell r="W234">
            <v>0</v>
          </cell>
          <cell r="X234">
            <v>0</v>
          </cell>
          <cell r="Y234">
            <v>0</v>
          </cell>
        </row>
        <row r="235">
          <cell r="F235">
            <v>24</v>
          </cell>
          <cell r="G235">
            <v>128</v>
          </cell>
          <cell r="H235">
            <v>312</v>
          </cell>
          <cell r="I235">
            <v>552</v>
          </cell>
          <cell r="J235">
            <v>1024</v>
          </cell>
          <cell r="K235">
            <v>1568</v>
          </cell>
          <cell r="L235">
            <v>2120</v>
          </cell>
          <cell r="M235">
            <v>2680</v>
          </cell>
          <cell r="N235">
            <v>3584</v>
          </cell>
          <cell r="O235">
            <v>4520</v>
          </cell>
          <cell r="P235">
            <v>5376</v>
          </cell>
          <cell r="Q235">
            <v>6216</v>
          </cell>
          <cell r="R235">
            <v>7064</v>
          </cell>
          <cell r="S235">
            <v>7840</v>
          </cell>
          <cell r="T235">
            <v>8600</v>
          </cell>
          <cell r="U235">
            <v>9208</v>
          </cell>
          <cell r="V235">
            <v>9656</v>
          </cell>
          <cell r="W235">
            <v>9656</v>
          </cell>
          <cell r="X235">
            <v>9656</v>
          </cell>
          <cell r="Y235">
            <v>9656</v>
          </cell>
        </row>
        <row r="237">
          <cell r="F237">
            <v>24</v>
          </cell>
          <cell r="G237">
            <v>104</v>
          </cell>
          <cell r="H237">
            <v>208</v>
          </cell>
          <cell r="I237">
            <v>240</v>
          </cell>
          <cell r="J237">
            <v>408</v>
          </cell>
          <cell r="K237">
            <v>496</v>
          </cell>
          <cell r="L237">
            <v>576</v>
          </cell>
          <cell r="M237">
            <v>576</v>
          </cell>
          <cell r="N237">
            <v>768</v>
          </cell>
          <cell r="O237">
            <v>864.96911999999998</v>
          </cell>
          <cell r="P237">
            <v>624</v>
          </cell>
          <cell r="Q237">
            <v>672</v>
          </cell>
          <cell r="R237">
            <v>696</v>
          </cell>
          <cell r="S237">
            <v>744</v>
          </cell>
          <cell r="T237">
            <v>672</v>
          </cell>
          <cell r="U237">
            <v>296</v>
          </cell>
          <cell r="V237">
            <v>304</v>
          </cell>
          <cell r="W237">
            <v>296</v>
          </cell>
          <cell r="X237">
            <v>304</v>
          </cell>
          <cell r="Y237">
            <v>280</v>
          </cell>
        </row>
        <row r="238">
          <cell r="F238">
            <v>24</v>
          </cell>
          <cell r="G238">
            <v>128</v>
          </cell>
          <cell r="H238">
            <v>336</v>
          </cell>
          <cell r="I238">
            <v>576</v>
          </cell>
          <cell r="J238">
            <v>984</v>
          </cell>
          <cell r="K238">
            <v>1480</v>
          </cell>
          <cell r="L238">
            <v>2056</v>
          </cell>
          <cell r="M238">
            <v>2632</v>
          </cell>
          <cell r="N238">
            <v>3400</v>
          </cell>
          <cell r="O238">
            <v>4264.9691199999997</v>
          </cell>
          <cell r="P238">
            <v>4888.9691199999997</v>
          </cell>
          <cell r="Q238">
            <v>5560.9691199999997</v>
          </cell>
          <cell r="R238">
            <v>6256.9691199999997</v>
          </cell>
          <cell r="S238">
            <v>7000.9691199999997</v>
          </cell>
          <cell r="T238">
            <v>7672.9691199999997</v>
          </cell>
          <cell r="U238">
            <v>7968.9691199999997</v>
          </cell>
          <cell r="V238">
            <v>8272.9691199999997</v>
          </cell>
          <cell r="W238">
            <v>8568.9691199999997</v>
          </cell>
          <cell r="X238">
            <v>8872.9691199999997</v>
          </cell>
          <cell r="Y238">
            <v>9152.9691199999997</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LISTA DE UNITARIOS"/>
      <sheetName val="PRESUPUESTO"/>
      <sheetName val="APU"/>
      <sheetName val="EQUIPOS"/>
      <sheetName val="MATERIALES"/>
      <sheetName val="MANO_DE_OBRA"/>
      <sheetName val="TRANSPORTES"/>
      <sheetName val="A.I.U."/>
      <sheetName val="Flujo de inversión"/>
      <sheetName val="Rendimientos"/>
      <sheetName val="Hoja1"/>
      <sheetName val="PR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IU Nuevo"/>
      <sheetName val="0,0,0"/>
      <sheetName val="ANALISIS DE AIU"/>
      <sheetName val="Cuadro Resumen"/>
      <sheetName val="Resumen m2"/>
      <sheetName val="DOTACIÓN"/>
      <sheetName val="Datos entrada"/>
      <sheetName val="Salarios"/>
      <sheetName val="Cuadrillas"/>
      <sheetName val="Trans"/>
      <sheetName val="Equ"/>
      <sheetName val="Mat"/>
      <sheetName val="Mort 1-3"/>
      <sheetName val="Mort 1-3 Imper"/>
      <sheetName val="Mort 1-4"/>
      <sheetName val="Mort 1-4 Imper"/>
      <sheetName val="Mort 1-5"/>
      <sheetName val="Mort 1-7"/>
      <sheetName val="Concr 1,500"/>
      <sheetName val="Concr 2,000"/>
      <sheetName val="Concr 2,500"/>
      <sheetName val="Concr 3,000"/>
      <sheetName val="Concr 3,500"/>
      <sheetName val="Concr 3,500 Imper"/>
      <sheetName val="Concr 4,000 "/>
      <sheetName val=" Acero Refuerzo 37000"/>
      <sheetName val=" Acero Refuerzo 60000"/>
      <sheetName val=" Malla Electrosoldada "/>
      <sheetName val="P Eléctrico"/>
      <sheetName val="P Agua Fria"/>
      <sheetName val="P Sanitario"/>
      <sheetName val="Granito pulido "/>
      <sheetName val="Marcos puerta"/>
      <sheetName val="Marcos ventana"/>
      <sheetName val="1,1,1"/>
      <sheetName val="Exc. Manual"/>
      <sheetName val="1,1,2"/>
      <sheetName val="1,1,3"/>
      <sheetName val="1,1,4"/>
      <sheetName val="1,1,6"/>
      <sheetName val="1,1,7"/>
      <sheetName val="1,2,1"/>
      <sheetName val="1,2,2"/>
      <sheetName val="1,3,1"/>
      <sheetName val="1,3,2"/>
      <sheetName val="1,3,3"/>
      <sheetName val="1,3,4"/>
      <sheetName val="1,3,5"/>
      <sheetName val="1,3,6"/>
      <sheetName val="1,3,7"/>
      <sheetName val="1,3,8"/>
      <sheetName val="1,4,2"/>
      <sheetName val="1,4,3"/>
      <sheetName val="1,4,4"/>
      <sheetName val="1,4,5"/>
      <sheetName val="1,4,6"/>
      <sheetName val="1,4,8"/>
      <sheetName val="2,1,1"/>
      <sheetName val="2,1,2"/>
      <sheetName val="2,1,3"/>
      <sheetName val="2,1,5"/>
      <sheetName val="2,1,6"/>
      <sheetName val="2,1,7"/>
      <sheetName val="2,1,8"/>
      <sheetName val="2,1,9"/>
      <sheetName val="2,1,10"/>
      <sheetName val="2,1,11"/>
      <sheetName val="2,2,1"/>
      <sheetName val="2,2,2"/>
      <sheetName val="2,2,3"/>
      <sheetName val="2,2,4"/>
      <sheetName val="2,2,5"/>
      <sheetName val="2,2,7"/>
      <sheetName val="2,2,6,1"/>
      <sheetName val="2,2,6,2"/>
      <sheetName val="2,2,6,3"/>
      <sheetName val="2,2,6,4"/>
      <sheetName val="2,2,6,5"/>
      <sheetName val="2,2,8"/>
      <sheetName val="2,2,9"/>
      <sheetName val="2,2,10"/>
      <sheetName val="2,2,11"/>
      <sheetName val="2,2,12"/>
      <sheetName val="2,3,1"/>
      <sheetName val="2,3,2"/>
      <sheetName val="2,3,3"/>
      <sheetName val="2,4,1"/>
      <sheetName val="2,4,2"/>
      <sheetName val="2,4,3"/>
      <sheetName val="2,4,4"/>
      <sheetName val="3,1,1"/>
      <sheetName val="3,1,2"/>
      <sheetName val="3,1,3"/>
      <sheetName val="3,1,4"/>
      <sheetName val="3,1,5"/>
      <sheetName val="3,1,6"/>
      <sheetName val="3,1,7"/>
      <sheetName val="3,1,8"/>
      <sheetName val="3,2,1"/>
      <sheetName val="3,2,2"/>
      <sheetName val="3,2,3"/>
      <sheetName val="3,2,4"/>
      <sheetName val="3,2,5"/>
      <sheetName val="3,2,6"/>
      <sheetName val="3,3,1"/>
      <sheetName val="3,3,2"/>
      <sheetName val="3,3,3"/>
      <sheetName val="3,3,4"/>
      <sheetName val="3,3,5"/>
      <sheetName val="3,3,6"/>
      <sheetName val="3,4,1"/>
      <sheetName val="3,4,2"/>
      <sheetName val="3,4,3"/>
      <sheetName val="3,4,4"/>
      <sheetName val="3,4,6"/>
      <sheetName val="3,4,7"/>
      <sheetName val="3,4,8"/>
      <sheetName val="3,4,9"/>
      <sheetName val="3,5,1"/>
      <sheetName val="3,5,2"/>
      <sheetName val="3,5,3"/>
      <sheetName val="3,5,4"/>
      <sheetName val="3,5,5"/>
      <sheetName val="3,6,2"/>
      <sheetName val="4,1,1"/>
      <sheetName val="4,1,2"/>
      <sheetName val="4,1,3"/>
      <sheetName val="4,2,1"/>
      <sheetName val="4,2,2"/>
      <sheetName val="4,2,3"/>
      <sheetName val="4,3,1"/>
      <sheetName val="4,3,2"/>
      <sheetName val="4,3,3"/>
      <sheetName val="4,3,4"/>
      <sheetName val="4,3,6"/>
      <sheetName val="4,3,7"/>
      <sheetName val="4,3,8"/>
      <sheetName val="4,3,9"/>
      <sheetName val="4,3,10"/>
      <sheetName val="4,4,1"/>
      <sheetName val="4,4,2"/>
      <sheetName val="4,4,3"/>
      <sheetName val="4,4,4"/>
      <sheetName val="4,4,5"/>
      <sheetName val="4,5,1"/>
      <sheetName val="4,5,2"/>
      <sheetName val="4,5,3"/>
      <sheetName val="4,6,1,1"/>
      <sheetName val="4,6,2,3"/>
      <sheetName val="4,6,2,4"/>
      <sheetName val="4,6,2,5"/>
      <sheetName val="5,1,1"/>
      <sheetName val="5,1,2"/>
      <sheetName val="5,1,3"/>
      <sheetName val="5,1,5"/>
      <sheetName val="5,1,6"/>
      <sheetName val="5,1,7"/>
      <sheetName val="5,2,1"/>
      <sheetName val="5,2,2"/>
      <sheetName val="5,2,3"/>
      <sheetName val="5,2,4"/>
      <sheetName val="5,2,6"/>
      <sheetName val="5,3,1"/>
      <sheetName val="5,3,3"/>
      <sheetName val="5,3,4"/>
      <sheetName val="5,4,1"/>
      <sheetName val="5,4,2"/>
      <sheetName val="5,5,1"/>
      <sheetName val="5,5,2"/>
      <sheetName val="5,5,3"/>
      <sheetName val="5,5,4"/>
      <sheetName val="5,6,1"/>
      <sheetName val="6,1,1"/>
      <sheetName val="6,1,2"/>
      <sheetName val="6,1,3"/>
      <sheetName val="6,1,8"/>
      <sheetName val="6,1,9"/>
      <sheetName val="6,1,10"/>
      <sheetName val="6,1,11"/>
      <sheetName val="6,1,14"/>
      <sheetName val="6,1,15"/>
      <sheetName val="6,1,17"/>
      <sheetName val="6,1,18"/>
      <sheetName val="6,1,19"/>
      <sheetName val="6,1,24"/>
      <sheetName val="6,2,1"/>
      <sheetName val="6,2,2"/>
      <sheetName val="6,2,3"/>
      <sheetName val="6,2,5"/>
      <sheetName val="6,2,8"/>
      <sheetName val="6,2,9"/>
      <sheetName val="6,2,10"/>
      <sheetName val="6,2,11"/>
      <sheetName val="6,2,12"/>
      <sheetName val="6,2,13"/>
      <sheetName val="7,1,1,1"/>
      <sheetName val="7,1,1,2"/>
      <sheetName val="7,1,1,5"/>
      <sheetName val="7,1,1,6"/>
      <sheetName val="7,1,1,7"/>
      <sheetName val="7,1,1,8"/>
      <sheetName val="7,1,2,1"/>
      <sheetName val="7,1,2,2"/>
      <sheetName val="7,1,2,3"/>
      <sheetName val="7,1,2,4"/>
      <sheetName val="7,1,3,1 "/>
      <sheetName val="7,1,3,2"/>
      <sheetName val="7,1,3,3"/>
      <sheetName val="7,1,3,4"/>
      <sheetName val="7,1,3,5"/>
      <sheetName val="7,1,3,6"/>
      <sheetName val="7,1,3,7"/>
      <sheetName val="7,1,3,8"/>
      <sheetName val="7,1,4,1"/>
      <sheetName val="7,1,4,2"/>
      <sheetName val="7,1,4,3"/>
      <sheetName val="7,1,4,4"/>
      <sheetName val="7,1,4,5"/>
      <sheetName val="7,1,4,6"/>
      <sheetName val="7,1,4,7"/>
      <sheetName val="7,1,4,8"/>
      <sheetName val="7,1,5,1"/>
      <sheetName val="7,1,5,2"/>
      <sheetName val="7,1,5,3"/>
      <sheetName val="7,1,5,4"/>
      <sheetName val="7,1,5,5"/>
      <sheetName val="7,1,5,6"/>
      <sheetName val="7,1,5,8"/>
      <sheetName val="7,1,6,1"/>
      <sheetName val="7,1,6,2"/>
      <sheetName val="7,1,6,3"/>
      <sheetName val="7,1,6,4"/>
      <sheetName val="7,1,6,5"/>
      <sheetName val="7,1,6,6"/>
      <sheetName val="7,1,6,7"/>
      <sheetName val="7,1,6,8"/>
      <sheetName val="7,1,6,9"/>
      <sheetName val="7,1,6,10"/>
      <sheetName val="7,1,6,11"/>
      <sheetName val="7,1,7,1"/>
      <sheetName val="7,1,7,2"/>
      <sheetName val="7,1,7,3"/>
      <sheetName val="7,1,7,4"/>
      <sheetName val="7,1,7,5"/>
      <sheetName val="7,1,8,1"/>
      <sheetName val="7,1,8,2"/>
      <sheetName val="7,1,8,3"/>
      <sheetName val="7,1,8,4"/>
      <sheetName val="7,1,8,5"/>
      <sheetName val="7,1,8,6"/>
      <sheetName val="7,1,8,7"/>
      <sheetName val="7,1,8,8"/>
      <sheetName val="7,1,8,10"/>
      <sheetName val="7,1,8,11"/>
      <sheetName val="7,1,8,12"/>
      <sheetName val="7,1,8,13"/>
      <sheetName val="7,1,9,1"/>
      <sheetName val="7,1,9,3"/>
      <sheetName val="7,1,9,4"/>
      <sheetName val="7,1,9,5"/>
      <sheetName val="7,1,9,7"/>
      <sheetName val="7,1,9,9"/>
      <sheetName val="7,1,10,1"/>
      <sheetName val="7,1,10,2"/>
      <sheetName val="7,1,10,200"/>
      <sheetName val="7,1,10,3"/>
      <sheetName val="7,1,9,6"/>
      <sheetName val="7,1,10,4"/>
      <sheetName val="7,1,10,5"/>
      <sheetName val="7,1,11,1"/>
      <sheetName val="7,1,10,6"/>
      <sheetName val="7,1,11,2"/>
      <sheetName val="7,1,11,3"/>
      <sheetName val="7,1,11,4"/>
      <sheetName val="7,1,11,5"/>
      <sheetName val="7,1,11,6"/>
      <sheetName val="7,1,12,1"/>
      <sheetName val="7,1,12,2"/>
      <sheetName val="7,1,12,8"/>
      <sheetName val="7,1,12,9"/>
      <sheetName val="7,1,14"/>
      <sheetName val="7,1,15"/>
      <sheetName val="7,1,16,1"/>
      <sheetName val="7,1,16,2"/>
      <sheetName val="7,2,1,1"/>
      <sheetName val="7,2,1,2"/>
      <sheetName val="7,2,1,3"/>
      <sheetName val="7,2,1,4"/>
      <sheetName val="7,2,1,5"/>
      <sheetName val="7,2,1,7"/>
      <sheetName val="7,3,1"/>
      <sheetName val="7,3,2"/>
      <sheetName val="7,3,3"/>
      <sheetName val="7,3,4"/>
      <sheetName val="8,1,1"/>
      <sheetName val="8,1,2"/>
      <sheetName val="8,1,3"/>
      <sheetName val="8,1,4"/>
      <sheetName val="8,1,5"/>
      <sheetName val="8,1,6"/>
      <sheetName val="8,1,1,4"/>
      <sheetName val="8,2,1"/>
      <sheetName val="8,2,1,6"/>
      <sheetName val="8,2,1,7"/>
      <sheetName val="8,2,1,8"/>
      <sheetName val="8,2,2"/>
      <sheetName val="8,2,3"/>
      <sheetName val="8,2,4"/>
      <sheetName val="8,2,5"/>
      <sheetName val="8,2,6"/>
      <sheetName val="8,3,1"/>
      <sheetName val="8,3,2"/>
      <sheetName val="8,3,3"/>
      <sheetName val="8,3,4"/>
      <sheetName val="8,3,5"/>
      <sheetName val="8,3,6"/>
      <sheetName val="8,3,1,4"/>
      <sheetName val="8,4,1"/>
      <sheetName val="8,4,2"/>
      <sheetName val="8,4,3"/>
      <sheetName val="8,4,1,3"/>
      <sheetName val="8,4,1,4"/>
      <sheetName val="8,4,1,5"/>
      <sheetName val="8,4,1,6"/>
      <sheetName val="8,5,1"/>
      <sheetName val="8,5,2"/>
      <sheetName val="8,5,3"/>
      <sheetName val="8,5,4"/>
      <sheetName val="8,5,5"/>
      <sheetName val="8,5,6"/>
      <sheetName val="8,6,1"/>
      <sheetName val="8,6,2"/>
      <sheetName val="8,6,3"/>
      <sheetName val="8,6,4"/>
      <sheetName val="8,6,5"/>
      <sheetName val="8,6,6"/>
      <sheetName val="8,6,7"/>
      <sheetName val="8,6,8"/>
      <sheetName val="8,6,9"/>
      <sheetName val="8,6,10"/>
      <sheetName val="8,6,11"/>
      <sheetName val="8,6,12"/>
      <sheetName val="8,6,13"/>
      <sheetName val="8,6,14"/>
      <sheetName val="8,1,1,1"/>
      <sheetName val="8,1,1,2"/>
      <sheetName val="8,1,1,3"/>
      <sheetName val="8,1,1,5"/>
      <sheetName val="8,1,1,6"/>
      <sheetName val="8,2,1,1"/>
      <sheetName val="8,2,1,2"/>
      <sheetName val="8,2,1,3"/>
      <sheetName val="8,2,1,4"/>
      <sheetName val="8,2,1,5"/>
      <sheetName val="8,2,1,9"/>
      <sheetName val="8,3,1,1"/>
      <sheetName val="8,3,1,2"/>
      <sheetName val="8,3,1,3"/>
      <sheetName val="8,3,1,5"/>
      <sheetName val="8,4,1,1"/>
      <sheetName val="8,4,1,2"/>
      <sheetName val="8,5,1,1"/>
      <sheetName val="8,9,1,2"/>
      <sheetName val="8,9,1,3"/>
      <sheetName val="8,9,1,4"/>
      <sheetName val="8,9,1,5"/>
      <sheetName val="8,6,1,1"/>
      <sheetName val="8,6,1,2"/>
      <sheetName val="8,6,1,3"/>
      <sheetName val="8,6,1,4"/>
      <sheetName val="8,7,1,1"/>
      <sheetName val="8,7,1,2"/>
      <sheetName val="8,7,1,3"/>
      <sheetName val="8,7,1,4"/>
      <sheetName val="8,7,1,5"/>
      <sheetName val="8,7,1,6"/>
      <sheetName val="8,7,1,7"/>
      <sheetName val="8,7,1,8"/>
      <sheetName val="8,7,1,9"/>
      <sheetName val="8,7,1,10"/>
      <sheetName val="8,7,1,11"/>
      <sheetName val="8,8,1,1"/>
      <sheetName val="9,1,1"/>
      <sheetName val="9,1,2"/>
      <sheetName val="9,1,3"/>
      <sheetName val="9,2,1"/>
      <sheetName val="10,1,1"/>
      <sheetName val="10,1,3"/>
      <sheetName val="10,1,4"/>
      <sheetName val="10,1,6"/>
      <sheetName val="10,2,1,2"/>
      <sheetName val="10,2,1,3"/>
      <sheetName val="10,2,2,3"/>
      <sheetName val="10,2,4,1"/>
      <sheetName val="10,2,4,2"/>
      <sheetName val="10,2,4,3"/>
      <sheetName val="10,3,1,1"/>
      <sheetName val="10,2,4,4"/>
      <sheetName val="10,3,2,1"/>
      <sheetName val="10,3,2,3"/>
      <sheetName val="10,3,2,5"/>
      <sheetName val="10,3,2,6"/>
      <sheetName val="10,4,2"/>
      <sheetName val="10,5,3"/>
      <sheetName val="11,1,1"/>
      <sheetName val="11,1,2"/>
      <sheetName val="11,1,3"/>
      <sheetName val="11,1,4"/>
      <sheetName val="11,2,2,1"/>
      <sheetName val="11,2,2,2"/>
      <sheetName val="11,2,3,1"/>
      <sheetName val="11,2,3,2"/>
      <sheetName val="11,2,3,3"/>
      <sheetName val="11,2,4,1"/>
      <sheetName val="11,2,4,2"/>
      <sheetName val="11,2,5,1"/>
      <sheetName val="11,2,5,2"/>
      <sheetName val="11,2,4,4"/>
      <sheetName val="11,3,1"/>
      <sheetName val="11,3,2"/>
      <sheetName val="11,3,3"/>
      <sheetName val="11,2,4,3"/>
      <sheetName val="11,3,4"/>
      <sheetName val="11,3,5"/>
      <sheetName val="12,1,1"/>
      <sheetName val="12,1,2"/>
      <sheetName val="12,1,3"/>
      <sheetName val="12,1,4 "/>
      <sheetName val="12,1,5"/>
      <sheetName val="12,1,6"/>
      <sheetName val="12,1,7"/>
      <sheetName val="12,1,8"/>
      <sheetName val="12,1,9"/>
      <sheetName val="12,2,1,1"/>
      <sheetName val="12,2,1,2"/>
      <sheetName val="12,2,1,3"/>
      <sheetName val="12,2,1,10"/>
      <sheetName val="12,2,2,1"/>
      <sheetName val="12,2,1,11"/>
      <sheetName val="12,2,1,12"/>
      <sheetName val="12,2,2,2"/>
      <sheetName val="12,2,2,3"/>
      <sheetName val=" 12,2,2,4"/>
      <sheetName val=" 12,2,2,5"/>
      <sheetName val=" 12,2,2,6"/>
      <sheetName val="12,2,3,1"/>
      <sheetName val="12,2,3,2"/>
      <sheetName val="12,2,3,3"/>
      <sheetName val="12,2,3,4"/>
      <sheetName val="12,2,4,1"/>
      <sheetName val="12,2,4,3"/>
      <sheetName val="12,2,4,4"/>
      <sheetName val="12,2,4,11"/>
      <sheetName val="12,2,4,12"/>
      <sheetName val="12,2,4,13"/>
      <sheetName val="12,2,4,14"/>
      <sheetName val="12,2,4,15"/>
      <sheetName val="13,1,2"/>
      <sheetName val="13,1,5"/>
      <sheetName val="13,1,6"/>
      <sheetName val="13,3,3"/>
      <sheetName val="13,4,1"/>
      <sheetName val="12,2,1,13"/>
      <sheetName val="12,2,4,10"/>
      <sheetName val="14,1,1"/>
      <sheetName val="15,1,3"/>
      <sheetName val="16,1,1"/>
      <sheetName val="16,1,3"/>
      <sheetName val="16,1,4"/>
      <sheetName val="16,1,5"/>
      <sheetName val="16,1,7"/>
      <sheetName val="16,1,8"/>
      <sheetName val="16,1,9"/>
      <sheetName val="16,1,11"/>
      <sheetName val="16,2,1"/>
      <sheetName val="16,2,2"/>
      <sheetName val="16,2,3"/>
      <sheetName val="16,2,5"/>
      <sheetName val="16,2,6"/>
      <sheetName val="16,2,7"/>
      <sheetName val="17,1,3"/>
      <sheetName val="17,2,1"/>
      <sheetName val="17,2,2"/>
      <sheetName val="17,2,3"/>
      <sheetName val="17,2,4"/>
      <sheetName val="18,1,1"/>
      <sheetName val="18,1,2"/>
      <sheetName val="18,1,3"/>
      <sheetName val="18,1,4"/>
      <sheetName val="18,1,5 "/>
      <sheetName val="19,1,1"/>
      <sheetName val="19,1,4"/>
      <sheetName val="19,1,5"/>
      <sheetName val="19,1,6"/>
      <sheetName val="19,4,1"/>
      <sheetName val="19,4,2"/>
      <sheetName val="20,1,2"/>
      <sheetName val="20,1,3"/>
      <sheetName val="20,1,5"/>
      <sheetName val="20,2,1"/>
      <sheetName val="20,2,2"/>
      <sheetName val="20,2,3"/>
      <sheetName val="20,2,4"/>
      <sheetName val="20,2,5"/>
      <sheetName val="20,2,6"/>
      <sheetName val="20,2,7"/>
      <sheetName val="20,2,10"/>
      <sheetName val="20,2,11"/>
      <sheetName val="20,2,12"/>
      <sheetName val="20,2,13"/>
      <sheetName val="20,2,20"/>
      <sheetName val="20,2,21"/>
      <sheetName val="20,2,22"/>
      <sheetName val="20,2,23"/>
      <sheetName val="20,2,24"/>
      <sheetName val="20,3,1"/>
      <sheetName val="20,3,2"/>
      <sheetName val="20,3,3"/>
      <sheetName val="20,3,5"/>
      <sheetName val="20,3,6"/>
      <sheetName val="20,4,1"/>
      <sheetName val="20,4,2"/>
      <sheetName val="20,4,3"/>
      <sheetName val="20,4,4"/>
      <sheetName val="20,4,5"/>
      <sheetName val="20,5,100"/>
      <sheetName val="20,5,2"/>
      <sheetName val="20,5,3"/>
      <sheetName val="20,5,4"/>
      <sheetName val="20,5,5"/>
      <sheetName val="20,5,7"/>
      <sheetName val="20,5,8"/>
      <sheetName val="20,5,9"/>
      <sheetName val="21,1,1"/>
      <sheetName val="21,1,3"/>
      <sheetName val="21,2,1"/>
      <sheetName val="Hoja1"/>
      <sheetName val="Hoja2"/>
      <sheetName val="COMPRA"/>
      <sheetName val="COMPRA (2)"/>
      <sheetName val="COMPRA (3)"/>
      <sheetName val="COMPRA (4)"/>
      <sheetName val="COMPRA (5)"/>
      <sheetName val="COMPRA (6A)"/>
      <sheetName val="COMPRA (6B)"/>
      <sheetName val="COMPRA (7)"/>
      <sheetName val="COMPRA (8)"/>
      <sheetName val="COMPRA (9)"/>
      <sheetName val="COMPRA (10)"/>
      <sheetName val="COMPRA (11)"/>
      <sheetName val="COMPRA (12)"/>
      <sheetName val="COMPRA (13)"/>
      <sheetName val="COMPRA (14)"/>
      <sheetName val="COMPRA (15)"/>
      <sheetName val="COMPRA (16)"/>
      <sheetName val="COMPRA (17)"/>
      <sheetName val="COMPRA (18)"/>
      <sheetName val="COMPRA (19)"/>
      <sheetName val="HER"/>
      <sheetName val="PER"/>
    </sheetNames>
    <sheetDataSet>
      <sheetData sheetId="0"/>
      <sheetData sheetId="1"/>
      <sheetData sheetId="2"/>
      <sheetData sheetId="3"/>
      <sheetData sheetId="4"/>
      <sheetData sheetId="5"/>
      <sheetData sheetId="6"/>
      <sheetData sheetId="7"/>
      <sheetData sheetId="8">
        <row r="8">
          <cell r="A8">
            <v>0</v>
          </cell>
        </row>
      </sheetData>
      <sheetData sheetId="9">
        <row r="11">
          <cell r="A11" t="str">
            <v xml:space="preserve"> CUADRILLAS</v>
          </cell>
        </row>
      </sheetData>
      <sheetData sheetId="10">
        <row r="12">
          <cell r="A12" t="str">
            <v>COSTOS DE TRANSPORTE</v>
          </cell>
        </row>
      </sheetData>
      <sheetData sheetId="11">
        <row r="11">
          <cell r="A11" t="str">
            <v>COSTOS DE MAQUINARIA Y EQUIPOS</v>
          </cell>
        </row>
      </sheetData>
      <sheetData sheetId="12">
        <row r="8">
          <cell r="A8" t="str">
            <v>Descripción</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Lista"/>
      <sheetName val="Transporte"/>
      <sheetName val="Materiales"/>
      <sheetName val="Equipo"/>
      <sheetName val="MdeO"/>
      <sheetName val="1.1"/>
      <sheetName val="1.2"/>
      <sheetName val="1.3"/>
      <sheetName val="1.4"/>
      <sheetName val="1.5"/>
      <sheetName val="1.6"/>
      <sheetName val="1.7"/>
      <sheetName val="1.8"/>
      <sheetName val="1.9"/>
      <sheetName val="1.10"/>
      <sheetName val="1.11"/>
      <sheetName val="1.12"/>
      <sheetName val="2.1"/>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3.1"/>
      <sheetName val="3.2"/>
      <sheetName val="3.3"/>
      <sheetName val="3.4"/>
      <sheetName val="3.5"/>
      <sheetName val="3.6"/>
      <sheetName val="3.7"/>
      <sheetName val="3.8"/>
      <sheetName val="3.9"/>
      <sheetName val="3.10"/>
      <sheetName val="3.11"/>
      <sheetName val="3.12"/>
      <sheetName val="3.13"/>
      <sheetName val="3.14"/>
      <sheetName val="3.15"/>
      <sheetName val="3.16"/>
      <sheetName val="3.17"/>
      <sheetName val="3.18"/>
      <sheetName val="3.19"/>
      <sheetName val="3.20"/>
      <sheetName val="3.21"/>
      <sheetName val="3.22"/>
      <sheetName val="3.23"/>
      <sheetName val="3.24"/>
      <sheetName val="3.25"/>
      <sheetName val="3.26"/>
      <sheetName val="4.1"/>
      <sheetName val="4.2"/>
      <sheetName val="4.3"/>
      <sheetName val="4.4"/>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5.18"/>
      <sheetName val="5.19"/>
      <sheetName val="5.20"/>
      <sheetName val="5.21"/>
      <sheetName val="5.22"/>
      <sheetName val="5.23"/>
      <sheetName val="5.24"/>
      <sheetName val="5.25"/>
      <sheetName val="5.26"/>
      <sheetName val="5.27"/>
      <sheetName val="5.28"/>
      <sheetName val="5.29"/>
      <sheetName val="5.30"/>
      <sheetName val="5.31"/>
      <sheetName val="5.32"/>
      <sheetName val="5.33"/>
      <sheetName val="5.34"/>
      <sheetName val="5.35"/>
      <sheetName val="5.36"/>
      <sheetName val="5.37"/>
      <sheetName val="5.38"/>
      <sheetName val="5.39"/>
      <sheetName val="5.40"/>
      <sheetName val="5.41"/>
      <sheetName val="5.42"/>
      <sheetName val="6.1"/>
      <sheetName val="6.2"/>
      <sheetName val="6.3"/>
      <sheetName val="6.4"/>
      <sheetName val="6.5"/>
      <sheetName val="6.6"/>
      <sheetName val="6.7"/>
      <sheetName val="6.8"/>
      <sheetName val="6.9"/>
      <sheetName val="6.10"/>
      <sheetName val="7.1"/>
      <sheetName val="7.2"/>
      <sheetName val="7.3"/>
      <sheetName val="7.4"/>
      <sheetName val="7.5"/>
      <sheetName val="7.6"/>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 val="7.36"/>
      <sheetName val="7.37"/>
      <sheetName val="7.38"/>
      <sheetName val="7.39"/>
      <sheetName val="7.40"/>
      <sheetName val="7.41"/>
      <sheetName val="7.42"/>
      <sheetName val="7.43"/>
      <sheetName val="7.44"/>
      <sheetName val="7.45"/>
      <sheetName val="7.46"/>
      <sheetName val="7.47"/>
      <sheetName val="7.48"/>
      <sheetName val="7.49"/>
      <sheetName val="7.50"/>
      <sheetName val="7.51"/>
      <sheetName val="7.52"/>
      <sheetName val="7.53"/>
      <sheetName val="8.1"/>
      <sheetName val="8.2"/>
      <sheetName val="8.3"/>
      <sheetName val="9.1"/>
      <sheetName val="9.2"/>
      <sheetName val="9.3"/>
      <sheetName val="9.4"/>
      <sheetName val="9.5"/>
      <sheetName val="9.6"/>
      <sheetName val="9.7"/>
      <sheetName val="9.8"/>
      <sheetName val="9.9"/>
      <sheetName val="9.10"/>
      <sheetName val="9.11"/>
      <sheetName val="9.12"/>
      <sheetName val="9.13"/>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10.22"/>
      <sheetName val="11.1"/>
      <sheetName val="11.2"/>
      <sheetName val="11.3"/>
      <sheetName val="11.4"/>
      <sheetName val="11.5"/>
      <sheetName val="11.6"/>
      <sheetName val="11.7"/>
      <sheetName val="12.1"/>
      <sheetName val="12.2"/>
      <sheetName val="12.3"/>
      <sheetName val="12.4"/>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3.26"/>
      <sheetName val="13.27"/>
      <sheetName val="13.28"/>
      <sheetName val="13.29"/>
      <sheetName val="13.30"/>
      <sheetName val="13.31"/>
      <sheetName val="13.32"/>
      <sheetName val="13.33"/>
      <sheetName val="13.34"/>
      <sheetName val="13.35"/>
      <sheetName val="13.36"/>
      <sheetName val="13.37"/>
      <sheetName val="13.38"/>
      <sheetName val="13.39"/>
      <sheetName val="13.40"/>
      <sheetName val="13.41"/>
      <sheetName val="13.42"/>
      <sheetName val="13.43"/>
      <sheetName val="13.44"/>
      <sheetName val="13.45"/>
      <sheetName val="13.46"/>
      <sheetName val="13.47"/>
      <sheetName val="13.48"/>
      <sheetName val="13.49"/>
      <sheetName val="13.50"/>
      <sheetName val="13.51"/>
      <sheetName val="13.52"/>
      <sheetName val="13.53"/>
      <sheetName val="13.54"/>
      <sheetName val="13.55"/>
      <sheetName val="13.56"/>
      <sheetName val="13.57"/>
      <sheetName val="13.58"/>
      <sheetName val="13.59"/>
      <sheetName val="13.60"/>
      <sheetName val="13.61"/>
      <sheetName val="13.62"/>
      <sheetName val="13.63"/>
      <sheetName val="13.64"/>
      <sheetName val="13.65"/>
      <sheetName val="13.66"/>
      <sheetName val="13.67"/>
      <sheetName val="13.68"/>
      <sheetName val="13.69"/>
      <sheetName val="13.70"/>
      <sheetName val="13.71"/>
      <sheetName val="13.72"/>
      <sheetName val="13.73"/>
      <sheetName val="13.74"/>
      <sheetName val="13.75"/>
      <sheetName val="13.76"/>
      <sheetName val="13.77"/>
      <sheetName val="13.78"/>
      <sheetName val="13.79"/>
      <sheetName val="13.80"/>
      <sheetName val="13.81"/>
      <sheetName val="13.82"/>
      <sheetName val="13.83"/>
      <sheetName val="13.84"/>
      <sheetName val="13.85"/>
      <sheetName val="13.86"/>
    </sheetNames>
    <sheetDataSet>
      <sheetData sheetId="0"/>
      <sheetData sheetId="1">
        <row r="1">
          <cell r="A1" t="str">
            <v>ALCALDIA MAYOR DE TUNJA</v>
          </cell>
          <cell r="B1">
            <v>0</v>
          </cell>
          <cell r="C1">
            <v>0</v>
          </cell>
          <cell r="D1">
            <v>0</v>
          </cell>
          <cell r="E1">
            <v>0</v>
          </cell>
        </row>
        <row r="2">
          <cell r="A2" t="str">
            <v>SECRETARIA DE INFRAESTRUCTURA</v>
          </cell>
          <cell r="B2">
            <v>0</v>
          </cell>
          <cell r="C2">
            <v>0</v>
          </cell>
          <cell r="D2">
            <v>0</v>
          </cell>
          <cell r="E2">
            <v>0</v>
          </cell>
        </row>
        <row r="3">
          <cell r="A3" t="str">
            <v>LISTA OFICIAL DE PRECIOS UNITARIOS FIJOS PARA CONTRATISTAS</v>
          </cell>
          <cell r="B3">
            <v>0</v>
          </cell>
          <cell r="C3">
            <v>0</v>
          </cell>
          <cell r="D3">
            <v>0</v>
          </cell>
          <cell r="E3">
            <v>0</v>
          </cell>
        </row>
        <row r="4">
          <cell r="A4" t="str">
            <v>(NO INCLUYE A.I.U.)</v>
          </cell>
          <cell r="B4">
            <v>0</v>
          </cell>
          <cell r="C4">
            <v>0</v>
          </cell>
          <cell r="D4">
            <v>0</v>
          </cell>
          <cell r="E4">
            <v>0</v>
          </cell>
        </row>
        <row r="5">
          <cell r="A5" t="str">
            <v>VIAS Y URBANISMO:  ANEXO 1</v>
          </cell>
          <cell r="B5">
            <v>0</v>
          </cell>
          <cell r="C5">
            <v>0</v>
          </cell>
          <cell r="D5">
            <v>0</v>
          </cell>
          <cell r="E5">
            <v>0</v>
          </cell>
        </row>
        <row r="6">
          <cell r="A6" t="str">
            <v>ITEM</v>
          </cell>
          <cell r="B6" t="str">
            <v>DESCRIPCION</v>
          </cell>
          <cell r="C6" t="str">
            <v>UNIDAD</v>
          </cell>
          <cell r="D6" t="str">
            <v>ESP. TECNICA</v>
          </cell>
          <cell r="E6" t="str">
            <v>VALOR</v>
          </cell>
        </row>
        <row r="7">
          <cell r="A7">
            <v>1</v>
          </cell>
          <cell r="B7" t="str">
            <v>PRELIMINARES</v>
          </cell>
          <cell r="C7">
            <v>0</v>
          </cell>
          <cell r="D7">
            <v>0</v>
          </cell>
          <cell r="E7">
            <v>0</v>
          </cell>
        </row>
        <row r="8">
          <cell r="A8" t="str">
            <v>1.1</v>
          </cell>
          <cell r="B8" t="str">
            <v>DEMOLICION PISOS, ANDENES EN CONCRETO Y RETIRO 10 KM</v>
          </cell>
          <cell r="C8" t="str">
            <v>M3</v>
          </cell>
          <cell r="D8" t="str">
            <v>1.1</v>
          </cell>
          <cell r="E8">
            <v>91985.514999999999</v>
          </cell>
        </row>
        <row r="9">
          <cell r="A9" t="str">
            <v>1.2</v>
          </cell>
          <cell r="B9" t="str">
            <v>DESMONTAJE Y TRASLADO DE ESTRUCTURAS METALICAS</v>
          </cell>
          <cell r="C9" t="str">
            <v>KG</v>
          </cell>
          <cell r="D9" t="str">
            <v>1.2</v>
          </cell>
          <cell r="E9">
            <v>639.03400757575753</v>
          </cell>
        </row>
        <row r="10">
          <cell r="A10" t="str">
            <v>1.3</v>
          </cell>
          <cell r="B10" t="str">
            <v>REMOCION DE ESPECIES VEGETALES</v>
          </cell>
          <cell r="C10" t="str">
            <v>UN</v>
          </cell>
          <cell r="D10" t="str">
            <v>1.3</v>
          </cell>
          <cell r="E10">
            <v>222477.32703846155</v>
          </cell>
        </row>
        <row r="11">
          <cell r="A11" t="str">
            <v>1.4</v>
          </cell>
          <cell r="B11" t="str">
            <v xml:space="preserve">REMOCION DE ALCANTARILLAS (DIAMETRO 1.5M) Y RETIRO </v>
          </cell>
          <cell r="C11" t="str">
            <v>ML</v>
          </cell>
          <cell r="D11" t="str">
            <v>1.4</v>
          </cell>
          <cell r="E11">
            <v>39828.440333333332</v>
          </cell>
        </row>
        <row r="12">
          <cell r="A12" t="str">
            <v>1.5</v>
          </cell>
          <cell r="B12" t="str">
            <v xml:space="preserve">REMOCION DE CERCAS DE ALAMBRE Y RETIRO </v>
          </cell>
          <cell r="C12" t="str">
            <v>ML</v>
          </cell>
          <cell r="D12" t="str">
            <v>1.5</v>
          </cell>
          <cell r="E12">
            <v>3194.95</v>
          </cell>
        </row>
        <row r="13">
          <cell r="A13" t="str">
            <v>1.6</v>
          </cell>
          <cell r="B13" t="str">
            <v>DESMONTE Y LIMPIEZA EN RASTROJO Y RETIRO</v>
          </cell>
          <cell r="C13" t="str">
            <v>HA</v>
          </cell>
          <cell r="D13" t="str">
            <v>1.6</v>
          </cell>
          <cell r="E13">
            <v>860119.26666666672</v>
          </cell>
        </row>
        <row r="14">
          <cell r="A14" t="str">
            <v>1.7</v>
          </cell>
          <cell r="B14" t="str">
            <v>DESMONTE Y LIMPIEZA EN RASTROJO INCLUYE ACARREO LIBRE 200 M</v>
          </cell>
          <cell r="C14" t="str">
            <v>HA</v>
          </cell>
          <cell r="D14" t="str">
            <v>1.7</v>
          </cell>
          <cell r="E14">
            <v>1425431.7833333334</v>
          </cell>
        </row>
        <row r="15">
          <cell r="A15" t="str">
            <v>1.8</v>
          </cell>
          <cell r="B15" t="str">
            <v>DESMONTE Y LIMPIEZA EN MONTAÑA</v>
          </cell>
          <cell r="C15" t="str">
            <v>HA</v>
          </cell>
          <cell r="D15" t="str">
            <v>1.8</v>
          </cell>
          <cell r="E15">
            <v>1078537.6666666667</v>
          </cell>
        </row>
        <row r="16">
          <cell r="A16" t="str">
            <v>1.9</v>
          </cell>
          <cell r="B16" t="str">
            <v>DESMONTE Y LIMPIEZA EN MONTAÑA INCLUYE ACARREO LIBRE 200M</v>
          </cell>
          <cell r="C16" t="str">
            <v>HA</v>
          </cell>
          <cell r="D16" t="str">
            <v>1.9</v>
          </cell>
          <cell r="E16">
            <v>1088993.8666666667</v>
          </cell>
        </row>
        <row r="17">
          <cell r="A17" t="str">
            <v>1.10</v>
          </cell>
          <cell r="B17" t="str">
            <v>DESCAPOTE Y LIMPIEZA</v>
          </cell>
          <cell r="C17" t="str">
            <v>HA</v>
          </cell>
          <cell r="D17" t="str">
            <v>1.10</v>
          </cell>
          <cell r="E17">
            <v>601618.7666666666</v>
          </cell>
        </row>
        <row r="18">
          <cell r="A18" t="str">
            <v>1.11</v>
          </cell>
          <cell r="B18" t="str">
            <v>DESCAPOTE Y LIMPIEZA INCLUYE ACARREO LIBRE DE 200 M</v>
          </cell>
          <cell r="C18" t="str">
            <v>HA</v>
          </cell>
          <cell r="D18" t="str">
            <v>1.11</v>
          </cell>
          <cell r="E18">
            <v>926664.58888888895</v>
          </cell>
        </row>
        <row r="19">
          <cell r="A19" t="str">
            <v>1.12</v>
          </cell>
          <cell r="B19" t="str">
            <v>LOCALIZACION Y REPLANTEO TOPOGRAFICO</v>
          </cell>
          <cell r="C19" t="str">
            <v>KM</v>
          </cell>
          <cell r="D19" t="str">
            <v>1.12</v>
          </cell>
          <cell r="E19">
            <v>1936800.8195238095</v>
          </cell>
        </row>
        <row r="20">
          <cell r="A20">
            <v>2</v>
          </cell>
          <cell r="B20" t="str">
            <v>EXPLANACIONES</v>
          </cell>
          <cell r="C20">
            <v>0</v>
          </cell>
          <cell r="D20">
            <v>0</v>
          </cell>
          <cell r="E20">
            <v>0</v>
          </cell>
        </row>
        <row r="21">
          <cell r="A21" t="str">
            <v>2.1</v>
          </cell>
          <cell r="B21" t="str">
            <v>EXCAVACION MECANICA SIN CLASIFICAR DE LA EXPLANACION Y CANALES</v>
          </cell>
          <cell r="C21" t="str">
            <v>M3</v>
          </cell>
          <cell r="D21" t="str">
            <v>2.1</v>
          </cell>
          <cell r="E21">
            <v>8448.4643749999996</v>
          </cell>
        </row>
        <row r="22">
          <cell r="A22" t="str">
            <v>2.2</v>
          </cell>
          <cell r="B22" t="str">
            <v>EXCAVACION EN ROCA DE LA EXPLANACION, CANALES Y PRESTAMOS</v>
          </cell>
          <cell r="C22" t="str">
            <v>M3</v>
          </cell>
          <cell r="D22" t="str">
            <v>2.2</v>
          </cell>
          <cell r="E22">
            <v>57214.629695014664</v>
          </cell>
        </row>
        <row r="23">
          <cell r="A23" t="str">
            <v>2.3</v>
          </cell>
          <cell r="B23" t="str">
            <v>EXCAVACION EN ROCA DE LA EXPLANACION, CANALES Y PRESTAMOS SIN EXPLOSIVOS</v>
          </cell>
          <cell r="C23" t="str">
            <v>M3</v>
          </cell>
          <cell r="D23" t="str">
            <v>2.3</v>
          </cell>
          <cell r="E23">
            <v>12025.394342105265</v>
          </cell>
        </row>
        <row r="24">
          <cell r="A24" t="str">
            <v>2.4</v>
          </cell>
          <cell r="B24" t="str">
            <v>EXCAVACION EN MATERIAL COMUN DE LA EXPLANACION Y CANALES</v>
          </cell>
          <cell r="C24" t="str">
            <v>M3</v>
          </cell>
          <cell r="D24" t="str">
            <v>2.4</v>
          </cell>
          <cell r="E24">
            <v>4667.531500000001</v>
          </cell>
        </row>
        <row r="25">
          <cell r="A25" t="str">
            <v>2.5</v>
          </cell>
          <cell r="B25" t="str">
            <v>PEDRAPLEN COMPACTO</v>
          </cell>
          <cell r="C25" t="str">
            <v>M3</v>
          </cell>
          <cell r="D25" t="str">
            <v>2.5</v>
          </cell>
          <cell r="E25">
            <v>71774.06766666667</v>
          </cell>
        </row>
        <row r="26">
          <cell r="A26" t="str">
            <v>2.6</v>
          </cell>
          <cell r="B26" t="str">
            <v>PEDRAPLEN SUELTO</v>
          </cell>
          <cell r="C26" t="str">
            <v>M3</v>
          </cell>
          <cell r="D26" t="str">
            <v>2.6</v>
          </cell>
          <cell r="E26">
            <v>59997.679871323526</v>
          </cell>
        </row>
        <row r="27">
          <cell r="A27" t="str">
            <v>2.7</v>
          </cell>
          <cell r="B27" t="str">
            <v>CONFORMACION DE BOTADERO O ESCOMBRERAS</v>
          </cell>
          <cell r="C27" t="str">
            <v>M3</v>
          </cell>
          <cell r="D27" t="str">
            <v>2.7</v>
          </cell>
          <cell r="E27">
            <v>2457.933125</v>
          </cell>
        </row>
        <row r="28">
          <cell r="A28" t="str">
            <v>2.8</v>
          </cell>
          <cell r="B28" t="str">
            <v>EXCAVACION MANUAL EN ROCA (CON COMPRENSOR Y DINAMITA)</v>
          </cell>
          <cell r="C28" t="str">
            <v>M3</v>
          </cell>
          <cell r="D28" t="str">
            <v>2.8</v>
          </cell>
          <cell r="E28">
            <v>76533.574999999997</v>
          </cell>
        </row>
        <row r="29">
          <cell r="A29" t="str">
            <v>2.9</v>
          </cell>
          <cell r="B29" t="str">
            <v>EXCAVACIONES VARIAS SIN CLASIFICAR</v>
          </cell>
          <cell r="C29" t="str">
            <v>M3</v>
          </cell>
          <cell r="D29" t="str">
            <v>2.9</v>
          </cell>
          <cell r="E29">
            <v>12924.879775000001</v>
          </cell>
        </row>
        <row r="30">
          <cell r="A30" t="str">
            <v>2.10</v>
          </cell>
          <cell r="B30" t="str">
            <v>EXCAVACIONES VARIAS EN MATERIAL COMUN SECO</v>
          </cell>
          <cell r="C30" t="str">
            <v>M3</v>
          </cell>
          <cell r="D30" t="str">
            <v>2.10</v>
          </cell>
          <cell r="E30">
            <v>10249.302783333333</v>
          </cell>
        </row>
        <row r="31">
          <cell r="A31" t="str">
            <v>2.11</v>
          </cell>
          <cell r="B31" t="str">
            <v>EXCAVACIONES VARIAS EN MATERIAL COMUN EN SECO A MANO</v>
          </cell>
          <cell r="C31" t="str">
            <v>M3</v>
          </cell>
          <cell r="D31" t="str">
            <v>2.11</v>
          </cell>
          <cell r="E31">
            <v>46937.57426470588</v>
          </cell>
        </row>
        <row r="32">
          <cell r="A32" t="str">
            <v>2.12</v>
          </cell>
          <cell r="B32" t="str">
            <v>EXCAVACIONES VARIAS EN MATERIAL COMUN BAJO AGUA</v>
          </cell>
          <cell r="C32" t="str">
            <v>M3</v>
          </cell>
          <cell r="D32" t="str">
            <v>2.12</v>
          </cell>
          <cell r="E32">
            <v>26090.114993055555</v>
          </cell>
        </row>
        <row r="33">
          <cell r="A33" t="str">
            <v>2.13</v>
          </cell>
          <cell r="B33" t="str">
            <v>EXCAVACIONES VARIAS EN MATERIAL COMUN BAJO  AGUA A MANO</v>
          </cell>
          <cell r="C33" t="str">
            <v>M3</v>
          </cell>
          <cell r="D33" t="str">
            <v>2.13</v>
          </cell>
          <cell r="E33">
            <v>52414.181951219514</v>
          </cell>
        </row>
        <row r="34">
          <cell r="A34" t="str">
            <v>2.14</v>
          </cell>
          <cell r="B34" t="str">
            <v>RELLENO CON MATERIAL FILTRANTE DE 6"</v>
          </cell>
          <cell r="C34" t="str">
            <v>M3</v>
          </cell>
          <cell r="D34" t="str">
            <v>2.14</v>
          </cell>
          <cell r="E34">
            <v>93480.36433333336</v>
          </cell>
        </row>
        <row r="35">
          <cell r="A35" t="str">
            <v>2.15</v>
          </cell>
          <cell r="B35" t="str">
            <v>CONSTRUCCION DE CUNETAS REVESTIDAS</v>
          </cell>
          <cell r="C35" t="str">
            <v>M3</v>
          </cell>
          <cell r="D35" t="str">
            <v>2.15</v>
          </cell>
          <cell r="E35">
            <v>429438.14778666664</v>
          </cell>
        </row>
        <row r="36">
          <cell r="A36" t="str">
            <v>2.16</v>
          </cell>
          <cell r="B36" t="str">
            <v>EXCAVACIONES DE CORTES, CANALES Y PRESTAMOS EN MATERIAL COMUN A MAQUINA</v>
          </cell>
          <cell r="C36" t="str">
            <v>M3</v>
          </cell>
          <cell r="D36" t="str">
            <v>2.16</v>
          </cell>
          <cell r="E36">
            <v>3202.2112500000003</v>
          </cell>
        </row>
        <row r="37">
          <cell r="A37" t="str">
            <v>2.17</v>
          </cell>
          <cell r="B37" t="str">
            <v>EXCAVACIONES DE CORTES, CANALES Y PRESTAMOS EN MATERIAL COMUN A MAQUINA INCLUYE CARGUE Y ACARREO LIBRE DE 200 M</v>
          </cell>
          <cell r="C37" t="str">
            <v>M3</v>
          </cell>
          <cell r="D37" t="str">
            <v>2.17</v>
          </cell>
          <cell r="E37">
            <v>8189.9154666666664</v>
          </cell>
        </row>
        <row r="38">
          <cell r="A38" t="str">
            <v>2.18</v>
          </cell>
          <cell r="B38" t="str">
            <v>EXCAVACIONES DE CORTES, CANALES Y PRESTAMOS EN CONGLOMERADO</v>
          </cell>
          <cell r="C38" t="str">
            <v>M3</v>
          </cell>
          <cell r="D38" t="str">
            <v>2.18</v>
          </cell>
          <cell r="E38">
            <v>4571.0163934426228</v>
          </cell>
        </row>
        <row r="39">
          <cell r="A39" t="str">
            <v>2.19</v>
          </cell>
          <cell r="B39" t="str">
            <v>EXCAVACIONES DE CORTES, CANALES Y PRESTAMOS EN CONGLOMERADO A MAQUINA INCLUYE CARGUE Y ACARREO LIBRE DE 200 M</v>
          </cell>
          <cell r="C39" t="str">
            <v>M3</v>
          </cell>
          <cell r="D39" t="str">
            <v>2.19</v>
          </cell>
          <cell r="E39">
            <v>8655.4594382978703</v>
          </cell>
        </row>
        <row r="40">
          <cell r="A40" t="str">
            <v>2.20</v>
          </cell>
          <cell r="B40" t="str">
            <v>EXCAVACIONES DE CORTES, CANALES Y PRESTAMOS EN ROCA A MAQUINA</v>
          </cell>
          <cell r="C40" t="str">
            <v>M3</v>
          </cell>
          <cell r="D40" t="str">
            <v>2.20</v>
          </cell>
          <cell r="E40">
            <v>50512.672058823518</v>
          </cell>
        </row>
        <row r="41">
          <cell r="A41" t="str">
            <v>2.21</v>
          </cell>
          <cell r="B41" t="str">
            <v>EXCAVACIONES DE CORTES, CANALES Y PRESTAMOS EN ROCA A MAQUINA INCLUYE ACARREO LIBRE DE 200 M</v>
          </cell>
          <cell r="C41" t="str">
            <v>M3</v>
          </cell>
          <cell r="D41" t="str">
            <v>2.21</v>
          </cell>
          <cell r="E41">
            <v>51621.014614285712</v>
          </cell>
        </row>
        <row r="42">
          <cell r="A42" t="str">
            <v>2.22</v>
          </cell>
          <cell r="B42" t="str">
            <v>TERRAPLEN CON PRESTAMO LATERAL COMPACTADO  INCLUYE CARGUE Y ACARREO LIBRE DE 200M</v>
          </cell>
          <cell r="C42" t="str">
            <v>M3</v>
          </cell>
          <cell r="D42" t="str">
            <v>2.22</v>
          </cell>
          <cell r="E42">
            <v>22715.725936553037</v>
          </cell>
        </row>
        <row r="43">
          <cell r="A43" t="str">
            <v>2.23</v>
          </cell>
          <cell r="B43" t="str">
            <v>TERRAPLEN COMPENSADO COMPACTADO INCLUYE CARGUE Y ACARREO LIBRE DE 200 M</v>
          </cell>
          <cell r="C43" t="str">
            <v>M3</v>
          </cell>
          <cell r="D43" t="str">
            <v>2.23</v>
          </cell>
          <cell r="E43">
            <v>12944.689540740739</v>
          </cell>
        </row>
        <row r="44">
          <cell r="A44" t="str">
            <v>2.24</v>
          </cell>
          <cell r="B44" t="str">
            <v>CARGUE DE MATERIAL A MAQUINA MEDIDO EN BANCO(COMPACTO)</v>
          </cell>
          <cell r="C44" t="str">
            <v>M3</v>
          </cell>
          <cell r="D44" t="str">
            <v>2.24</v>
          </cell>
          <cell r="E44">
            <v>3267.5625</v>
          </cell>
        </row>
        <row r="45">
          <cell r="A45" t="str">
            <v>2.25</v>
          </cell>
          <cell r="B45" t="str">
            <v>CARGUE DE MATERIAL A MÁQUINA Y RETIRO</v>
          </cell>
          <cell r="C45" t="str">
            <v>M3-KM</v>
          </cell>
          <cell r="D45" t="str">
            <v>2.25</v>
          </cell>
          <cell r="E45">
            <v>1626.52</v>
          </cell>
        </row>
        <row r="46">
          <cell r="A46">
            <v>3</v>
          </cell>
          <cell r="B46" t="str">
            <v>OBRAS DE DRENAJE Y PROTECCION</v>
          </cell>
          <cell r="C46">
            <v>0</v>
          </cell>
          <cell r="D46">
            <v>0</v>
          </cell>
          <cell r="E46">
            <v>0</v>
          </cell>
        </row>
        <row r="47">
          <cell r="A47" t="str">
            <v>3.1</v>
          </cell>
          <cell r="B47" t="str">
            <v>EXCAVACIÓN MANUAL EN MATERIAL COMÚN</v>
          </cell>
          <cell r="C47" t="str">
            <v>M3</v>
          </cell>
          <cell r="D47" t="str">
            <v>3.1</v>
          </cell>
          <cell r="E47">
            <v>42031.342222222222</v>
          </cell>
        </row>
        <row r="48">
          <cell r="A48" t="str">
            <v>3.2</v>
          </cell>
          <cell r="B48" t="str">
            <v>EXCAVACIÓN MANUAL EN CONGLOMERADO</v>
          </cell>
          <cell r="C48" t="str">
            <v>M3</v>
          </cell>
          <cell r="D48" t="str">
            <v>3.2</v>
          </cell>
          <cell r="E48">
            <v>53733.25</v>
          </cell>
        </row>
        <row r="49">
          <cell r="A49" t="str">
            <v>3.3</v>
          </cell>
          <cell r="B49" t="str">
            <v>EXCAVACIÓN MANUAL EN ROCA (CON COMPRESOR Y DINAMITA)</v>
          </cell>
          <cell r="C49" t="str">
            <v>M3</v>
          </cell>
          <cell r="D49" t="str">
            <v>3.3</v>
          </cell>
          <cell r="E49">
            <v>76533.574999999997</v>
          </cell>
        </row>
        <row r="50">
          <cell r="A50" t="str">
            <v>3.4</v>
          </cell>
          <cell r="B50" t="str">
            <v>EXCAVACIÓN MANUAL  HÚMEDA</v>
          </cell>
          <cell r="C50" t="str">
            <v>M3</v>
          </cell>
          <cell r="D50" t="str">
            <v>3.4</v>
          </cell>
          <cell r="E50">
            <v>61697.803928571419</v>
          </cell>
        </row>
        <row r="51">
          <cell r="A51" t="str">
            <v>3.5</v>
          </cell>
          <cell r="B51" t="str">
            <v>CONCRETO SIMPLE DE 2000 PSI PARA SOLADOS Y ATRAQUES</v>
          </cell>
          <cell r="C51" t="str">
            <v>M3</v>
          </cell>
          <cell r="D51" t="str">
            <v>3.5</v>
          </cell>
          <cell r="E51">
            <v>409526.10922222224</v>
          </cell>
        </row>
        <row r="52">
          <cell r="A52" t="str">
            <v>3.6</v>
          </cell>
          <cell r="B52" t="str">
            <v>CONCRETO CICLÓPEO DE 2500 PSI. 40% RAJÓN PARA BASES</v>
          </cell>
          <cell r="C52" t="str">
            <v>M3</v>
          </cell>
          <cell r="D52" t="str">
            <v>3.6</v>
          </cell>
          <cell r="E52">
            <v>330451.93579999992</v>
          </cell>
        </row>
        <row r="53">
          <cell r="A53" t="str">
            <v>3.7</v>
          </cell>
          <cell r="B53" t="str">
            <v>CONCRETO CICLÓPEO DE 2500 PSI. 40% RAJÓN PARA ELEVACIONES</v>
          </cell>
          <cell r="C53" t="str">
            <v>M3</v>
          </cell>
          <cell r="D53" t="str">
            <v>3.7</v>
          </cell>
          <cell r="E53">
            <v>356903.2172999999</v>
          </cell>
        </row>
        <row r="54">
          <cell r="A54" t="str">
            <v>3.8</v>
          </cell>
          <cell r="B54" t="str">
            <v>CONCRETO SIMPLE DE 2500 PSI. PARA BASES.</v>
          </cell>
          <cell r="C54" t="str">
            <v>M3</v>
          </cell>
          <cell r="D54" t="str">
            <v>3.8</v>
          </cell>
          <cell r="E54">
            <v>428209.9509166666</v>
          </cell>
        </row>
        <row r="55">
          <cell r="A55" t="str">
            <v>3.9</v>
          </cell>
          <cell r="B55" t="str">
            <v>CONCRETO SIMPLE DE 3000 PSI. PARA BASES.</v>
          </cell>
          <cell r="C55" t="str">
            <v>M3</v>
          </cell>
          <cell r="D55" t="str">
            <v>3.9</v>
          </cell>
          <cell r="E55">
            <v>470528.66805714287</v>
          </cell>
        </row>
        <row r="56">
          <cell r="A56" t="str">
            <v>3.10</v>
          </cell>
          <cell r="B56" t="str">
            <v>CONCRETO SIMPLE DE 2500 PSI. PARA ELEVACIONES.</v>
          </cell>
          <cell r="C56" t="str">
            <v>M3</v>
          </cell>
          <cell r="D56" t="str">
            <v>3.10</v>
          </cell>
          <cell r="E56">
            <v>535392.99107999995</v>
          </cell>
        </row>
        <row r="57">
          <cell r="A57" t="str">
            <v>3.11</v>
          </cell>
          <cell r="B57" t="str">
            <v>CONCRETO SIMPLE DE 3000 PSI. PARA ELEVACIONES. H&lt;3,0 MTS.</v>
          </cell>
          <cell r="C57" t="str">
            <v>M3</v>
          </cell>
          <cell r="D57" t="str">
            <v>3.11</v>
          </cell>
          <cell r="E57">
            <v>599128.46772999992</v>
          </cell>
        </row>
        <row r="58">
          <cell r="A58" t="str">
            <v>3.12</v>
          </cell>
          <cell r="B58" t="str">
            <v>CONCRETO SIMPLE DE 3000 PSI. PARA ELEVACIONES. H&gt;3,0 MTS.</v>
          </cell>
          <cell r="C58" t="str">
            <v>M3</v>
          </cell>
          <cell r="D58" t="str">
            <v>3.12</v>
          </cell>
          <cell r="E58">
            <v>653309.49481333338</v>
          </cell>
        </row>
        <row r="59">
          <cell r="A59" t="str">
            <v>3.13</v>
          </cell>
          <cell r="B59" t="str">
            <v>SUMINISTRO E INSTALACIÓN DE TUBERÍA DE CONCRETO D=24"  INCLUYE EMBOQUILLADA</v>
          </cell>
          <cell r="C59" t="str">
            <v>ML</v>
          </cell>
          <cell r="D59" t="str">
            <v>3.13</v>
          </cell>
          <cell r="E59">
            <v>164621.45431499998</v>
          </cell>
        </row>
        <row r="60">
          <cell r="A60" t="str">
            <v>3.14</v>
          </cell>
          <cell r="B60" t="str">
            <v>SUMINISTRO E INSTALACIÓN DE TUBERÍA DE CONCRETO REFORZADO D=36", INCLUYE EMBOQUILLADA (NORMA ICONTEC 401)</v>
          </cell>
          <cell r="C60" t="str">
            <v>ML</v>
          </cell>
          <cell r="D60" t="str">
            <v>3.14</v>
          </cell>
          <cell r="E60">
            <v>417413.41084750002</v>
          </cell>
        </row>
        <row r="61">
          <cell r="A61" t="str">
            <v>3.15</v>
          </cell>
          <cell r="B61" t="str">
            <v>SUMINISTRO, FIGURADO Y ARMADO DE ACERO DE REFUERZO  A-37.</v>
          </cell>
          <cell r="C61" t="str">
            <v>KG</v>
          </cell>
          <cell r="D61" t="str">
            <v>3.15</v>
          </cell>
          <cell r="E61">
            <v>3509.8623444444443</v>
          </cell>
        </row>
        <row r="62">
          <cell r="A62" t="str">
            <v>3.16</v>
          </cell>
          <cell r="B62" t="str">
            <v>SUMINISTRO, FIGURADO Y ARMADO DE ACERO DE REFUERZO PDR-60.</v>
          </cell>
          <cell r="C62" t="str">
            <v>KG</v>
          </cell>
          <cell r="D62" t="str">
            <v>3.16</v>
          </cell>
          <cell r="E62">
            <v>3509.8623444444443</v>
          </cell>
        </row>
        <row r="63">
          <cell r="A63" t="str">
            <v>3.17</v>
          </cell>
          <cell r="B63" t="str">
            <v>SUMINISTRO E INSTALACIÓN DE TUBERÍA PVC RIB STEEL NTC 4764  D=36"</v>
          </cell>
          <cell r="C63" t="str">
            <v>ML</v>
          </cell>
          <cell r="D63" t="str">
            <v>3.17</v>
          </cell>
          <cell r="E63">
            <v>512314.10516666662</v>
          </cell>
        </row>
        <row r="64">
          <cell r="A64" t="str">
            <v>3.18</v>
          </cell>
          <cell r="B64" t="str">
            <v>CONSTRUCCIÓN DE FILTROS A CUALQUIER PROFUNDIDAD, CON MATERIAL FILTRANTE (GRAVA Y RAJÓN SELECCIONADO POR TAMAÑOS), SIN EXCAVACIÓN, INCLUYE GEOTEXTIL.</v>
          </cell>
          <cell r="C64" t="str">
            <v>M3</v>
          </cell>
          <cell r="D64" t="str">
            <v>3.18</v>
          </cell>
          <cell r="E64">
            <v>167840.47650526318</v>
          </cell>
        </row>
        <row r="65">
          <cell r="A65" t="str">
            <v>3.19</v>
          </cell>
          <cell r="B65" t="str">
            <v xml:space="preserve">SUMINISTRO E INSTALACIÓN DE GEOTEXTIL NO TEJIDO PARA DRENAJE </v>
          </cell>
          <cell r="C65" t="str">
            <v>M2</v>
          </cell>
          <cell r="D65" t="str">
            <v>3.19</v>
          </cell>
          <cell r="E65">
            <v>4694.7369833333332</v>
          </cell>
        </row>
        <row r="66">
          <cell r="A66" t="str">
            <v>3.20</v>
          </cell>
          <cell r="B66" t="str">
            <v>MATERIAL FILTRANTE CANTO RODADO</v>
          </cell>
          <cell r="C66" t="str">
            <v>M3</v>
          </cell>
          <cell r="D66" t="str">
            <v>3.20</v>
          </cell>
          <cell r="E66">
            <v>101250.87</v>
          </cell>
        </row>
        <row r="67">
          <cell r="A67" t="str">
            <v>3.21</v>
          </cell>
          <cell r="B67" t="str">
            <v>CONSTRUCCIÓN DE MUROS EN GAVIONES, INCLUYE MALLA ESLABONADA TRIPLE TORSIÓN CAL. 13.</v>
          </cell>
          <cell r="C67" t="str">
            <v>M3</v>
          </cell>
          <cell r="D67" t="str">
            <v>3.21</v>
          </cell>
          <cell r="E67">
            <v>147998.79749999999</v>
          </cell>
        </row>
        <row r="68">
          <cell r="A68" t="str">
            <v>3.22</v>
          </cell>
          <cell r="B68" t="str">
            <v>CONSTRUCCION DE CUNETAS EN TIERRA A MAQUINA</v>
          </cell>
          <cell r="C68" t="str">
            <v>ML</v>
          </cell>
          <cell r="D68" t="str">
            <v>3.22</v>
          </cell>
          <cell r="E68">
            <v>1157.1512632275133</v>
          </cell>
        </row>
        <row r="69">
          <cell r="A69" t="str">
            <v>3.23</v>
          </cell>
          <cell r="B69" t="str">
            <v>CONSTRUCCIÓN DE MUROS EN BOLSACRETO (REF 1101), CON CONCRETO DE 3000 PSI</v>
          </cell>
          <cell r="C69" t="str">
            <v>M3</v>
          </cell>
          <cell r="D69" t="str">
            <v>3.23</v>
          </cell>
          <cell r="E69">
            <v>488585.61814666656</v>
          </cell>
        </row>
        <row r="70">
          <cell r="A70" t="str">
            <v>3.24</v>
          </cell>
          <cell r="B70" t="str">
            <v>CONSTRUCCIÓN DE MUROS EN SUELO REFORZADO, CON GEOTEXTIL</v>
          </cell>
          <cell r="C70" t="str">
            <v>M3</v>
          </cell>
          <cell r="D70" t="str">
            <v>3.24</v>
          </cell>
          <cell r="E70">
            <v>177072.40682500001</v>
          </cell>
        </row>
        <row r="71">
          <cell r="A71" t="str">
            <v>3.25</v>
          </cell>
          <cell r="B71" t="str">
            <v>CONSTRUCCIÓN SUMIDERO SENCILLO (1.00X0.50X1.10)</v>
          </cell>
          <cell r="C71" t="str">
            <v>UN</v>
          </cell>
          <cell r="D71" t="str">
            <v>3.25</v>
          </cell>
          <cell r="E71">
            <v>415223.3474333334</v>
          </cell>
        </row>
        <row r="72">
          <cell r="A72" t="str">
            <v>3.26</v>
          </cell>
          <cell r="B72" t="str">
            <v>CONSTRUCCIÓN SUMIDERO DOBLE (2.00X0.50X1.10)</v>
          </cell>
          <cell r="C72" t="str">
            <v>UN</v>
          </cell>
          <cell r="D72" t="str">
            <v>3.26</v>
          </cell>
          <cell r="E72">
            <v>840431.33909999998</v>
          </cell>
        </row>
        <row r="73">
          <cell r="A73">
            <v>4</v>
          </cell>
          <cell r="B73" t="str">
            <v>CONSTRUCCIÓN DE CUNETAS REVESTIDAS</v>
          </cell>
          <cell r="C73">
            <v>0</v>
          </cell>
          <cell r="D73">
            <v>0</v>
          </cell>
          <cell r="E73">
            <v>0</v>
          </cell>
        </row>
        <row r="74">
          <cell r="A74" t="str">
            <v>4.1</v>
          </cell>
          <cell r="B74" t="str">
            <v>MEJORAMIENTO DE PISO CON MATERIAL DE AFIRMADO COMPACTADO CON PLANCHA VIBRADORA, INCLUYE ACARREO LIBRE 10 KM.</v>
          </cell>
          <cell r="C74" t="str">
            <v>M3</v>
          </cell>
          <cell r="D74" t="str">
            <v>4.1</v>
          </cell>
          <cell r="E74">
            <v>46502.658611111117</v>
          </cell>
        </row>
        <row r="75">
          <cell r="A75" t="str">
            <v>4.2</v>
          </cell>
          <cell r="B75" t="str">
            <v>CUNETA REVESTIDA EN CONCRETO 2500 PSI.</v>
          </cell>
          <cell r="C75" t="str">
            <v>M3</v>
          </cell>
          <cell r="D75" t="str">
            <v>4.2</v>
          </cell>
          <cell r="E75">
            <v>433704.50974666659</v>
          </cell>
        </row>
        <row r="76">
          <cell r="A76" t="str">
            <v>4.3</v>
          </cell>
          <cell r="B76" t="str">
            <v>RELLENO CON MATERIAL SELECCIONADO PROVENIENTE DE EXCAVACIÓN COMPACTADO CON PLANCHA VIBRADORA .</v>
          </cell>
          <cell r="C76" t="str">
            <v>M3</v>
          </cell>
          <cell r="D76" t="str">
            <v>4.3</v>
          </cell>
          <cell r="E76">
            <v>20193.805185185185</v>
          </cell>
        </row>
        <row r="77">
          <cell r="A77" t="str">
            <v>4.4</v>
          </cell>
          <cell r="B77" t="str">
            <v>RELLENO CON MATERIAL DE AFIRMADO COMPACTADO PLANCHA VIBRADORA INCLUYE ACARREO LIBRE DE 10 KM</v>
          </cell>
          <cell r="C77" t="str">
            <v>M3</v>
          </cell>
          <cell r="D77" t="str">
            <v>4.4</v>
          </cell>
          <cell r="E77">
            <v>46502.658611111117</v>
          </cell>
        </row>
        <row r="78">
          <cell r="A78">
            <v>5</v>
          </cell>
          <cell r="B78" t="str">
            <v>PUENTES</v>
          </cell>
          <cell r="C78">
            <v>0</v>
          </cell>
          <cell r="D78">
            <v>0</v>
          </cell>
          <cell r="E78">
            <v>0</v>
          </cell>
        </row>
        <row r="79">
          <cell r="A79" t="str">
            <v>5.1</v>
          </cell>
          <cell r="B79" t="str">
            <v>APOYOS ELASTOMERICOS</v>
          </cell>
          <cell r="C79" t="str">
            <v>UN</v>
          </cell>
          <cell r="D79" t="str">
            <v>5.1</v>
          </cell>
          <cell r="E79">
            <v>443093.81912500004</v>
          </cell>
        </row>
        <row r="80">
          <cell r="A80" t="str">
            <v>5.2</v>
          </cell>
          <cell r="B80" t="str">
            <v>SELLOS PARA JUNTA DE PUENTE</v>
          </cell>
          <cell r="C80" t="str">
            <v>ML</v>
          </cell>
          <cell r="D80" t="str">
            <v>5.2</v>
          </cell>
          <cell r="E80">
            <v>41603.331875000003</v>
          </cell>
        </row>
        <row r="81">
          <cell r="A81" t="str">
            <v>5.3</v>
          </cell>
          <cell r="B81" t="str">
            <v>CONSTRUCCION JUNTAS ELASTOMERICAS DE 30 CMS DE ANCHO</v>
          </cell>
          <cell r="C81" t="str">
            <v>ML</v>
          </cell>
          <cell r="D81" t="str">
            <v>5.3</v>
          </cell>
          <cell r="E81">
            <v>822096.97899999993</v>
          </cell>
        </row>
        <row r="82">
          <cell r="A82" t="str">
            <v>5.4</v>
          </cell>
          <cell r="B82" t="str">
            <v>SUMINISTRO E INSTALACION DE CABLE DE ACERO REF: 6*19 A-A - D= 1"</v>
          </cell>
          <cell r="C82" t="str">
            <v>ML</v>
          </cell>
          <cell r="D82" t="str">
            <v>5.4</v>
          </cell>
          <cell r="E82">
            <v>22517.55117857143</v>
          </cell>
        </row>
        <row r="83">
          <cell r="A83" t="str">
            <v>5.5</v>
          </cell>
          <cell r="B83" t="str">
            <v>SUMINISTRO E INSTALACIÓN DE CABLE ACERO D=1/2"</v>
          </cell>
          <cell r="C83" t="str">
            <v>ML</v>
          </cell>
          <cell r="D83" t="str">
            <v>5.5</v>
          </cell>
          <cell r="E83">
            <v>14164.209178571427</v>
          </cell>
        </row>
        <row r="84">
          <cell r="A84" t="str">
            <v>5.6</v>
          </cell>
          <cell r="B84" t="str">
            <v>SUMINISTRO E INSTALACIÓN DE CABLE ACERO D=3/8"</v>
          </cell>
          <cell r="C84" t="str">
            <v>ML</v>
          </cell>
          <cell r="D84" t="str">
            <v>5.6</v>
          </cell>
          <cell r="E84">
            <v>12959.42257857143</v>
          </cell>
        </row>
        <row r="85">
          <cell r="A85" t="str">
            <v>5.7</v>
          </cell>
          <cell r="B85" t="str">
            <v>CONCRETO PREMEZCLADO DE 4000 PSI. PARA PLACAS Y VIGAS, LONGITUD DE 0 A 7,0 MTS.</v>
          </cell>
          <cell r="C85" t="str">
            <v>M3</v>
          </cell>
          <cell r="D85" t="str">
            <v>5.7</v>
          </cell>
          <cell r="E85">
            <v>760436.78793999995</v>
          </cell>
        </row>
        <row r="86">
          <cell r="A86" t="str">
            <v>5.8</v>
          </cell>
          <cell r="B86" t="str">
            <v>CONCRETO PREMEZCLADO DE 4000 PSI. PARA PLACAS Y VIGAS, LONGITUD DE 7,1 A 14,0 MTS.</v>
          </cell>
          <cell r="C86" t="str">
            <v>M3</v>
          </cell>
          <cell r="D86" t="str">
            <v>5.8</v>
          </cell>
          <cell r="E86">
            <v>770195.90793999983</v>
          </cell>
        </row>
        <row r="87">
          <cell r="A87" t="str">
            <v>5.9</v>
          </cell>
          <cell r="B87" t="str">
            <v>CONCRETO PREMEZCLADO DE 4000 PSI. PARA PLACAS Y VIGAS, LONGITUD MAYOR A DE 14,0 MTS.</v>
          </cell>
          <cell r="C87" t="str">
            <v>M3</v>
          </cell>
          <cell r="D87" t="str">
            <v>5.9</v>
          </cell>
          <cell r="E87">
            <v>797829.16807157907</v>
          </cell>
        </row>
        <row r="88">
          <cell r="A88" t="str">
            <v>5.10</v>
          </cell>
          <cell r="B88" t="str">
            <v>CONCRETO  PREMEZCLADO DE  21 MPA - (3000 P.S.I)  PARA BARANDAS.</v>
          </cell>
          <cell r="C88" t="str">
            <v>M3</v>
          </cell>
          <cell r="D88" t="str">
            <v>5.10</v>
          </cell>
          <cell r="E88">
            <v>1241213.21248</v>
          </cell>
        </row>
        <row r="89">
          <cell r="A89" t="str">
            <v>5.11</v>
          </cell>
          <cell r="B89" t="str">
            <v>SUMINISTRO E INSTALACION  DE BARANDAS EN TUBERÍA METÁLICA AGUA NEGRA D=2", C. 0.80,</v>
          </cell>
          <cell r="C89" t="str">
            <v>ML</v>
          </cell>
          <cell r="D89" t="str">
            <v>5.11</v>
          </cell>
          <cell r="E89">
            <v>256118.81</v>
          </cell>
        </row>
        <row r="90">
          <cell r="A90" t="str">
            <v>5.12</v>
          </cell>
          <cell r="B90" t="str">
            <v>SUMINISTRO E INSTALACIÓN DE APOYOS DE NEOPRENO, DUREZA 75, E= ¼"</v>
          </cell>
          <cell r="C90" t="str">
            <v>UN</v>
          </cell>
          <cell r="D90" t="str">
            <v>5.12</v>
          </cell>
          <cell r="E90">
            <v>312306.36250000005</v>
          </cell>
        </row>
        <row r="91">
          <cell r="A91" t="str">
            <v>5.13</v>
          </cell>
          <cell r="B91" t="str">
            <v>SUMINISTRO E INSTALACIÓN DE JUNTAS DE DILATACIÓN  EN ÁNGULO DE 3"X3"X3/8", INCLUYE HIERRO DE ANCLAJE, CINTA SIKA O - 22 Y LLENANTE ASFÁLTICO, SEGÚN MODELO.</v>
          </cell>
          <cell r="C91" t="str">
            <v>ML</v>
          </cell>
          <cell r="D91" t="str">
            <v>5.13</v>
          </cell>
          <cell r="E91">
            <v>376771.74</v>
          </cell>
        </row>
        <row r="92">
          <cell r="A92" t="str">
            <v>5.14</v>
          </cell>
          <cell r="B92" t="str">
            <v>SUMINISTRO E INSTALACIÓN DE DESAGÜES EN TUBERÍA SANITARIA  PVC. D= 3"</v>
          </cell>
          <cell r="C92" t="str">
            <v>ML</v>
          </cell>
          <cell r="D92" t="str">
            <v>5.14</v>
          </cell>
          <cell r="E92">
            <v>19043.838333333333</v>
          </cell>
        </row>
        <row r="93">
          <cell r="A93" t="str">
            <v>5.15</v>
          </cell>
          <cell r="B93" t="str">
            <v>CONCRETO DE 4000 P.S.I PARA GUARDARUEDAS.</v>
          </cell>
          <cell r="C93" t="str">
            <v>M3</v>
          </cell>
          <cell r="D93" t="str">
            <v>5.15</v>
          </cell>
          <cell r="E93">
            <v>563531.47726666671</v>
          </cell>
        </row>
        <row r="94">
          <cell r="A94" t="str">
            <v>5.16</v>
          </cell>
          <cell r="B94" t="str">
            <v>SUMINISTRO E INSTALACION DE CABLE DE ACERO REF: 6*19 A-A - D= 5/8"</v>
          </cell>
          <cell r="C94" t="str">
            <v>ML</v>
          </cell>
          <cell r="D94" t="str">
            <v>5.16</v>
          </cell>
          <cell r="E94">
            <v>15725.668378571429</v>
          </cell>
        </row>
        <row r="95">
          <cell r="A95" t="str">
            <v>5.17</v>
          </cell>
          <cell r="B95" t="str">
            <v>SUMINISTRO E INSTALACION DE CABLE DE ACERO REF: 6*19 A-A - D= 3/4"</v>
          </cell>
          <cell r="C95" t="str">
            <v>ML</v>
          </cell>
          <cell r="D95" t="str">
            <v>5.17</v>
          </cell>
          <cell r="E95">
            <v>17649.609178571427</v>
          </cell>
        </row>
        <row r="96">
          <cell r="A96" t="str">
            <v>5.18</v>
          </cell>
          <cell r="B96" t="str">
            <v>SUMINISTRO E INSTALACION DE CABLE DE ACERO REF: 6*19 A-A - D= 1-1/8"</v>
          </cell>
          <cell r="C96" t="str">
            <v>ML</v>
          </cell>
          <cell r="D96" t="str">
            <v>5.18</v>
          </cell>
          <cell r="E96">
            <v>26832.932799999999</v>
          </cell>
        </row>
        <row r="97">
          <cell r="A97" t="str">
            <v>5.19</v>
          </cell>
          <cell r="B97" t="str">
            <v>SUMINISTRO E INSTALACION DE CABLE DE ACERO REF: 6*19 A-A - D= 1-1/4"</v>
          </cell>
          <cell r="C97" t="str">
            <v>ML</v>
          </cell>
          <cell r="D97" t="str">
            <v>5.19</v>
          </cell>
          <cell r="E97">
            <v>30239.185174999999</v>
          </cell>
        </row>
        <row r="98">
          <cell r="A98" t="str">
            <v>5.20</v>
          </cell>
          <cell r="B98" t="str">
            <v>SUMINISTRO E INSTALACION DE CABLE DE ACERO REF: 6*19 A-A - D= 1-1/2"</v>
          </cell>
          <cell r="C98" t="str">
            <v>ML</v>
          </cell>
          <cell r="D98" t="str">
            <v>5.20</v>
          </cell>
          <cell r="E98">
            <v>48006.126326315789</v>
          </cell>
        </row>
        <row r="99">
          <cell r="A99" t="str">
            <v>5.21</v>
          </cell>
          <cell r="B99" t="str">
            <v>SUMINISTRO E INSTALACION DE CABLE DE ACERO REF: 6*19 A-A - D=1- 5/8"</v>
          </cell>
          <cell r="C99" t="str">
            <v>ML</v>
          </cell>
          <cell r="D99" t="str">
            <v>5.21</v>
          </cell>
          <cell r="E99">
            <v>52357.067326315788</v>
          </cell>
        </row>
        <row r="100">
          <cell r="A100" t="str">
            <v>5.22</v>
          </cell>
          <cell r="B100" t="str">
            <v>SUMINISTRO E INSTALACION DE CABLE DE ACERO REF: 6*19 A-A - D= 1-3/4"</v>
          </cell>
          <cell r="C100" t="str">
            <v>ML</v>
          </cell>
          <cell r="D100" t="str">
            <v>5.22</v>
          </cell>
          <cell r="E100">
            <v>57107.667526315789</v>
          </cell>
        </row>
        <row r="101">
          <cell r="A101" t="str">
            <v>5.23</v>
          </cell>
          <cell r="B101" t="str">
            <v>SUMINISTRO E INSTALACION DE CABLE DE ACERO REF: 6*19 A-A - D=1-7/8"</v>
          </cell>
          <cell r="C101" t="str">
            <v>ML</v>
          </cell>
          <cell r="D101" t="str">
            <v>5.23</v>
          </cell>
          <cell r="E101">
            <v>70326.160585714286</v>
          </cell>
        </row>
        <row r="102">
          <cell r="A102" t="str">
            <v>5.24</v>
          </cell>
          <cell r="B102" t="str">
            <v>SUMINISTRO E INSTALACION DE CABLE DE ACERO REF: 6*19 A-A - D=2"</v>
          </cell>
          <cell r="C102" t="str">
            <v>ML</v>
          </cell>
          <cell r="D102" t="str">
            <v>5.24</v>
          </cell>
          <cell r="E102">
            <v>75666.95518571428</v>
          </cell>
        </row>
        <row r="103">
          <cell r="A103" t="str">
            <v>5.25</v>
          </cell>
          <cell r="B103" t="str">
            <v>SUMINISTRO E INSTALACION DE TENSORES PARA CABLE DE ACERO  D=5/8"</v>
          </cell>
          <cell r="C103" t="str">
            <v>UN</v>
          </cell>
          <cell r="D103" t="str">
            <v>5.25</v>
          </cell>
          <cell r="E103">
            <v>151396.32788492306</v>
          </cell>
        </row>
        <row r="104">
          <cell r="A104" t="str">
            <v>5.26</v>
          </cell>
          <cell r="B104" t="str">
            <v>SUMINISTRO E INSTALACION DE TENSORES PARA CABLE DE ACERO  D=3/4"</v>
          </cell>
          <cell r="C104" t="str">
            <v>UN</v>
          </cell>
          <cell r="D104" t="str">
            <v>5.26</v>
          </cell>
          <cell r="E104">
            <v>209582.33996000001</v>
          </cell>
        </row>
        <row r="105">
          <cell r="A105" t="str">
            <v>5.27</v>
          </cell>
          <cell r="B105" t="str">
            <v>SUMINISTRO E INSTALACION DE TENSORES PARA CABLE DE ACERO  D=1"</v>
          </cell>
          <cell r="C105" t="str">
            <v>UN</v>
          </cell>
          <cell r="D105" t="str">
            <v>5.27</v>
          </cell>
          <cell r="E105">
            <v>368042.56463692308</v>
          </cell>
        </row>
        <row r="106">
          <cell r="A106" t="str">
            <v>5.28</v>
          </cell>
          <cell r="B106" t="str">
            <v>SUMINISTRO E INSTALACION DE TENSORES PARA CABLE DE ACERO  D=1-1/8"</v>
          </cell>
          <cell r="C106" t="str">
            <v>UN</v>
          </cell>
          <cell r="D106" t="str">
            <v>5.28</v>
          </cell>
          <cell r="E106">
            <v>480031.50936133333</v>
          </cell>
        </row>
        <row r="107">
          <cell r="A107" t="str">
            <v>5.29</v>
          </cell>
          <cell r="B107" t="str">
            <v>SUMINISTRO E INSTALACION DE TENSORES PARA CABLE DE ACERO  D=1-1/4"</v>
          </cell>
          <cell r="C107" t="str">
            <v>UN</v>
          </cell>
          <cell r="D107" t="str">
            <v>5.29</v>
          </cell>
          <cell r="E107">
            <v>512588.2822213333</v>
          </cell>
        </row>
        <row r="108">
          <cell r="A108" t="str">
            <v>5.30</v>
          </cell>
          <cell r="B108" t="str">
            <v>SUMINISTRO E INSTALACION DE TENSORES PARA CABLE DE ACERO  D=1-1/2"</v>
          </cell>
          <cell r="C108" t="str">
            <v>UN</v>
          </cell>
          <cell r="D108" t="str">
            <v>5.30</v>
          </cell>
          <cell r="E108">
            <v>771064.05911733315</v>
          </cell>
        </row>
        <row r="109">
          <cell r="A109" t="str">
            <v>5.31</v>
          </cell>
          <cell r="B109" t="str">
            <v>SUMINISTRO E INSTALACION DE TENSORES PARA CABLE DE ACERO  D=1-3/4"</v>
          </cell>
          <cell r="C109" t="str">
            <v>UN</v>
          </cell>
          <cell r="D109" t="str">
            <v>5.31</v>
          </cell>
          <cell r="E109">
            <v>1010264.1488719999</v>
          </cell>
        </row>
        <row r="110">
          <cell r="A110" t="str">
            <v>5.32</v>
          </cell>
          <cell r="B110" t="str">
            <v>SUMINISTRO E INSTALACION DE TENSORES PARA CABLE DE ACERO  D=2"</v>
          </cell>
          <cell r="C110" t="str">
            <v>UN</v>
          </cell>
          <cell r="D110" t="str">
            <v>5.32</v>
          </cell>
          <cell r="E110">
            <v>3046396.442999999</v>
          </cell>
        </row>
        <row r="111">
          <cell r="A111" t="str">
            <v>5.33</v>
          </cell>
          <cell r="B111" t="str">
            <v>SUMINISTRO E INSTALACION DE PRENSACABLES DE HIERRO FUNDIDO TIPO PESADO, D=5/8".</v>
          </cell>
          <cell r="C111" t="str">
            <v>UN</v>
          </cell>
          <cell r="D111" t="str">
            <v>5.33</v>
          </cell>
          <cell r="E111">
            <v>6870.1106666666674</v>
          </cell>
        </row>
        <row r="112">
          <cell r="A112" t="str">
            <v>5.34</v>
          </cell>
          <cell r="B112" t="str">
            <v>SUMINISTRO E INSTALACION DE PRENSACABLES DE HIERRO FUNDIDO TIPO PESADO, D=¾"</v>
          </cell>
          <cell r="C112" t="str">
            <v>UN</v>
          </cell>
          <cell r="D112" t="str">
            <v>5.34</v>
          </cell>
          <cell r="E112">
            <v>7604.3682666666682</v>
          </cell>
        </row>
        <row r="113">
          <cell r="A113" t="str">
            <v>5.35</v>
          </cell>
          <cell r="B113" t="str">
            <v>SUMINISTRO E INSTALACION DE PRENSACABLES DE HIERRO FUNDIDO TIPO PESADO, D=7/8"</v>
          </cell>
          <cell r="C113" t="str">
            <v>UN</v>
          </cell>
          <cell r="D113" t="str">
            <v>5.35</v>
          </cell>
          <cell r="E113">
            <v>10124.312466666668</v>
          </cell>
        </row>
        <row r="114">
          <cell r="A114" t="str">
            <v>5.36</v>
          </cell>
          <cell r="B114" t="str">
            <v>SUMINISTRO E INSTALACION DE PRENSACABLES DE HIERRO FUNDIDO TIPO PESADO, D=1"</v>
          </cell>
          <cell r="C114" t="str">
            <v>UN</v>
          </cell>
          <cell r="D114" t="str">
            <v>5.36</v>
          </cell>
          <cell r="E114">
            <v>11251.258466666666</v>
          </cell>
        </row>
        <row r="115">
          <cell r="A115" t="str">
            <v>5.37</v>
          </cell>
          <cell r="B115" t="str">
            <v>SUMINISTRO E INSTALACION DE PRENSACABLES DE HIERRO FUNDIDO TIPO PESADO, D=1-¼"</v>
          </cell>
          <cell r="C115" t="str">
            <v>UN</v>
          </cell>
          <cell r="D115" t="str">
            <v>5.37</v>
          </cell>
          <cell r="E115">
            <v>19511.269199999999</v>
          </cell>
        </row>
        <row r="116">
          <cell r="A116" t="str">
            <v>5.38</v>
          </cell>
          <cell r="B116" t="str">
            <v>SUMINISTRO E INSTALACION DE PRENSACABLES DE HIERRO FUNDIDO TIPO PESADO, D=2"</v>
          </cell>
          <cell r="C116" t="str">
            <v>UN</v>
          </cell>
          <cell r="D116" t="str">
            <v>5.38</v>
          </cell>
          <cell r="E116">
            <v>31116.876666666667</v>
          </cell>
        </row>
        <row r="117">
          <cell r="A117" t="str">
            <v>5.39</v>
          </cell>
          <cell r="B117" t="str">
            <v>BARANDA DE CONCRETO 1,05*0,35</v>
          </cell>
          <cell r="C117" t="str">
            <v>ML</v>
          </cell>
          <cell r="D117" t="str">
            <v>5.39</v>
          </cell>
          <cell r="E117">
            <v>157522.18828</v>
          </cell>
        </row>
        <row r="118">
          <cell r="A118" t="str">
            <v>5.40</v>
          </cell>
          <cell r="B118" t="str">
            <v xml:space="preserve">BARANDA METÁLICA TUBO GALVANIZADO DE 2", INCLUYE ANTICORROSIVO Y PINTURA </v>
          </cell>
          <cell r="C118" t="str">
            <v>ML</v>
          </cell>
          <cell r="D118" t="str">
            <v>5.40</v>
          </cell>
          <cell r="E118">
            <v>172861.3175</v>
          </cell>
        </row>
        <row r="119">
          <cell r="A119" t="str">
            <v>5.41</v>
          </cell>
          <cell r="B119" t="str">
            <v>BARANDA METÁLICA TUBO GALVANIZADO DE 3", INCLUYE ANTICORROSIVO Y PINTURA</v>
          </cell>
          <cell r="C119" t="str">
            <v>ML</v>
          </cell>
          <cell r="D119" t="str">
            <v>5.41</v>
          </cell>
          <cell r="E119">
            <v>209776.2677142857</v>
          </cell>
        </row>
        <row r="120">
          <cell r="A120" t="str">
            <v>5.42</v>
          </cell>
          <cell r="B120" t="str">
            <v>BARANDA METÁLICA TUBO GALVANIZADO DE 4", INCLUYE ANTICORROSIVO Y PINTURA</v>
          </cell>
          <cell r="C120" t="str">
            <v>ML</v>
          </cell>
          <cell r="D120" t="str">
            <v>5.42</v>
          </cell>
          <cell r="E120">
            <v>246688.86666666667</v>
          </cell>
        </row>
        <row r="121">
          <cell r="A121">
            <v>6</v>
          </cell>
          <cell r="B121" t="str">
            <v>AFIRMADO</v>
          </cell>
          <cell r="C121">
            <v>0</v>
          </cell>
          <cell r="D121">
            <v>0</v>
          </cell>
          <cell r="E121">
            <v>0</v>
          </cell>
        </row>
        <row r="122">
          <cell r="A122" t="str">
            <v>6.1</v>
          </cell>
          <cell r="B122" t="str">
            <v>LOCALIZACIÓN Y REPLANTEO VIAS RURALES</v>
          </cell>
          <cell r="C122" t="str">
            <v>KM</v>
          </cell>
          <cell r="D122" t="str">
            <v>6.1</v>
          </cell>
          <cell r="E122">
            <v>1529277.3399999999</v>
          </cell>
        </row>
        <row r="123">
          <cell r="A123" t="str">
            <v>6.2</v>
          </cell>
          <cell r="B123" t="str">
            <v>LOCALIZACIÓN Y REPLANTEO VIAS URBANAS</v>
          </cell>
          <cell r="C123" t="str">
            <v>KM</v>
          </cell>
          <cell r="D123" t="str">
            <v>6.2</v>
          </cell>
          <cell r="E123">
            <v>1936800.8195238095</v>
          </cell>
        </row>
        <row r="124">
          <cell r="A124" t="str">
            <v>6.3</v>
          </cell>
          <cell r="B124" t="str">
            <v xml:space="preserve">CONFORMACIÓN Y COMPACTACIÓN DE LA SUBRASANTE </v>
          </cell>
          <cell r="C124" t="str">
            <v>M2</v>
          </cell>
          <cell r="D124" t="str">
            <v>6.3</v>
          </cell>
          <cell r="E124">
            <v>471.95704583333338</v>
          </cell>
        </row>
        <row r="125">
          <cell r="A125" t="str">
            <v>6.4</v>
          </cell>
          <cell r="B125" t="str">
            <v>MEJORAMIENTO DE LA SUBRASANTE, INVOLUCRA SUELO EXISTENTE</v>
          </cell>
          <cell r="C125" t="str">
            <v>M2</v>
          </cell>
          <cell r="D125" t="str">
            <v>6.4</v>
          </cell>
          <cell r="E125">
            <v>471.95704583333338</v>
          </cell>
        </row>
        <row r="126">
          <cell r="A126" t="str">
            <v>6.5</v>
          </cell>
          <cell r="B126" t="str">
            <v>MEJORAMIENTO DE LA SUBRASANTE, ADICIONANDO MATERIAL</v>
          </cell>
          <cell r="C126" t="str">
            <v>M3</v>
          </cell>
          <cell r="D126" t="str">
            <v>6.5</v>
          </cell>
          <cell r="E126">
            <v>12462.103023809523</v>
          </cell>
        </row>
        <row r="127">
          <cell r="A127" t="str">
            <v>6.6</v>
          </cell>
          <cell r="B127" t="str">
            <v>SUMINISTRO, EXTENDIDA  DE MATERIAL SELECCIONADO PARA AFIRMADO SIN COMPACTAR, INCLUYE ACARREO LIBRE 10 KM</v>
          </cell>
          <cell r="C127" t="str">
            <v>M3</v>
          </cell>
          <cell r="D127" t="str">
            <v>6.6</v>
          </cell>
          <cell r="E127">
            <v>27901.353124999994</v>
          </cell>
        </row>
        <row r="128">
          <cell r="A128" t="str">
            <v>6.7</v>
          </cell>
          <cell r="B128" t="str">
            <v>SUMINISTRO, EXTENDIDA  Y COMPACTACIÓN MECÁNICA DE MATERIAL SELECCIONADO PARA AFIRMADO, INCLUYE ACARREO LIBRE 10 KM</v>
          </cell>
          <cell r="C128" t="str">
            <v>M3</v>
          </cell>
          <cell r="D128" t="str">
            <v>6.7</v>
          </cell>
          <cell r="E128">
            <v>38228.060833333344</v>
          </cell>
        </row>
        <row r="129">
          <cell r="A129" t="str">
            <v>6.8</v>
          </cell>
          <cell r="B129" t="str">
            <v>AFIRMADO ESTABILIZADO CON CEMENTO, INCLUYE ACARREO LIBRE 10 KM</v>
          </cell>
          <cell r="C129" t="str">
            <v>M3</v>
          </cell>
          <cell r="D129" t="str">
            <v>6.8</v>
          </cell>
          <cell r="E129">
            <v>73121.238666666657</v>
          </cell>
        </row>
        <row r="130">
          <cell r="A130" t="str">
            <v>6.9</v>
          </cell>
          <cell r="B130" t="str">
            <v>AFIRMADO ESTABILIZADO CON CAL, INCLUYE ACARREO LIBRE 10 KM</v>
          </cell>
          <cell r="C130" t="str">
            <v>M3</v>
          </cell>
          <cell r="D130" t="str">
            <v>6.9</v>
          </cell>
          <cell r="E130">
            <v>100309.81199999998</v>
          </cell>
        </row>
        <row r="131">
          <cell r="A131" t="str">
            <v>6.10</v>
          </cell>
          <cell r="B131" t="str">
            <v>REPARACIÓN BACHES EN AFIRMADO, INCLUYE ACARREO LIBRE 10 KM</v>
          </cell>
          <cell r="C131" t="str">
            <v>M3</v>
          </cell>
          <cell r="D131" t="str">
            <v>6.10</v>
          </cell>
          <cell r="E131">
            <v>68434.86083333334</v>
          </cell>
        </row>
        <row r="132">
          <cell r="A132">
            <v>7</v>
          </cell>
          <cell r="B132" t="str">
            <v>PAVIMENTACION</v>
          </cell>
          <cell r="C132">
            <v>0</v>
          </cell>
          <cell r="D132">
            <v>0</v>
          </cell>
          <cell r="E132">
            <v>0</v>
          </cell>
        </row>
        <row r="133">
          <cell r="A133" t="str">
            <v>7.1</v>
          </cell>
          <cell r="B133" t="str">
            <v>CUNETEO, PERFILADO Y COMPACTACIÓN DE LA BANCA EXISTENTE. (TRABAJO PREVIO A PAVIMENTACIÓN).</v>
          </cell>
          <cell r="C133" t="str">
            <v>KM</v>
          </cell>
          <cell r="D133" t="str">
            <v>7.1</v>
          </cell>
          <cell r="E133">
            <v>887723.40686274506</v>
          </cell>
        </row>
        <row r="134">
          <cell r="A134" t="str">
            <v>7.2</v>
          </cell>
          <cell r="B134" t="str">
            <v>PEDRAPLÉN COMPACTO</v>
          </cell>
          <cell r="C134" t="str">
            <v>M3</v>
          </cell>
          <cell r="D134" t="str">
            <v>7.2</v>
          </cell>
          <cell r="E134">
            <v>77883.475952380963</v>
          </cell>
        </row>
        <row r="135">
          <cell r="A135" t="str">
            <v>7.3</v>
          </cell>
          <cell r="B135" t="str">
            <v>PEDRAPLÉN SUELTO</v>
          </cell>
          <cell r="C135" t="str">
            <v>M3</v>
          </cell>
          <cell r="D135" t="str">
            <v>7.3</v>
          </cell>
          <cell r="E135">
            <v>59997.679871323526</v>
          </cell>
        </row>
        <row r="136">
          <cell r="A136" t="str">
            <v>7.4</v>
          </cell>
          <cell r="B136" t="str">
            <v>SUMINISTRO EXTENDIDA Y COMPACTACIÓN DE MATERIAL SELECCIONADO PARA  SUBBASE GRANULAR ( INCLUYE ACARREO DE 22 KM)</v>
          </cell>
          <cell r="C136" t="str">
            <v>M3</v>
          </cell>
          <cell r="D136" t="str">
            <v>7.4</v>
          </cell>
          <cell r="E136">
            <v>69149.174200000009</v>
          </cell>
        </row>
        <row r="137">
          <cell r="A137" t="str">
            <v>7.5</v>
          </cell>
          <cell r="B137" t="str">
            <v>SUMINISTRO EXTENDIDA Y COMPACTACIÓN DE MATERIAL SELECCIONADO PARA  BASE  GRANULAR ( INCLUYE ACARREO DE 22 KM)</v>
          </cell>
          <cell r="C137" t="str">
            <v>M3</v>
          </cell>
          <cell r="D137" t="str">
            <v>7.5</v>
          </cell>
          <cell r="E137">
            <v>92588.924824999995</v>
          </cell>
        </row>
        <row r="138">
          <cell r="A138" t="str">
            <v>7.6</v>
          </cell>
          <cell r="B138" t="str">
            <v>REPOSICIÓN, EXTENDIDA Y COMPACTACIÓN DE MATERIAL DE BASE GRANULAR PARA REPARCHEO PUEST EN OBRA</v>
          </cell>
          <cell r="C138" t="str">
            <v>M3</v>
          </cell>
          <cell r="D138" t="str">
            <v>7.6</v>
          </cell>
          <cell r="E138">
            <v>98437.135575000008</v>
          </cell>
        </row>
        <row r="139">
          <cell r="A139" t="str">
            <v>-</v>
          </cell>
          <cell r="B139" t="str">
            <v>PAVIMENTO RIGIDO</v>
          </cell>
          <cell r="C139">
            <v>0</v>
          </cell>
          <cell r="D139">
            <v>0</v>
          </cell>
          <cell r="E139">
            <v>0</v>
          </cell>
        </row>
        <row r="140">
          <cell r="A140" t="str">
            <v>7.8</v>
          </cell>
          <cell r="B140" t="str">
            <v xml:space="preserve">DEMOLICIÓN DE ANDENES Y RETIRO </v>
          </cell>
          <cell r="C140" t="str">
            <v>M2</v>
          </cell>
          <cell r="D140" t="str">
            <v>7.8</v>
          </cell>
          <cell r="E140">
            <v>9195.1165485312904</v>
          </cell>
        </row>
        <row r="141">
          <cell r="A141" t="str">
            <v>7.9</v>
          </cell>
          <cell r="B141" t="str">
            <v>DEMOLICIÓN DE PAVIMENTO RÍGIDO Y RETIRO</v>
          </cell>
          <cell r="C141" t="str">
            <v>M3</v>
          </cell>
          <cell r="D141" t="str">
            <v>7.9</v>
          </cell>
          <cell r="E141">
            <v>92966.342307692321</v>
          </cell>
        </row>
        <row r="142">
          <cell r="A142" t="str">
            <v>7.10</v>
          </cell>
          <cell r="B142" t="str">
            <v>DEMOLICIÓN DE SARDINELES Y RETIRO</v>
          </cell>
          <cell r="C142" t="str">
            <v>M3</v>
          </cell>
          <cell r="D142" t="str">
            <v>7.10</v>
          </cell>
          <cell r="E142">
            <v>74713.421666666662</v>
          </cell>
        </row>
        <row r="143">
          <cell r="A143" t="str">
            <v>7.11</v>
          </cell>
          <cell r="B143" t="str">
            <v>CONCRETO PARA PAVIMENTO RÍGIDO 3500 PSI (INCLUYE JUNTA EN ASFALTO)</v>
          </cell>
          <cell r="C143" t="str">
            <v>M3</v>
          </cell>
          <cell r="D143" t="str">
            <v>7.11</v>
          </cell>
          <cell r="E143">
            <v>496597.09496428561</v>
          </cell>
        </row>
        <row r="144">
          <cell r="A144" t="str">
            <v>7.12</v>
          </cell>
          <cell r="B144" t="str">
            <v>CONCRETO PARA PAVIMENTO RÍGIDO 4000 PSI (INCLUYE JUNTA EN ASFALTO)</v>
          </cell>
          <cell r="C144" t="str">
            <v>M3</v>
          </cell>
          <cell r="D144" t="str">
            <v>7.12</v>
          </cell>
          <cell r="E144">
            <v>514790.88296428567</v>
          </cell>
        </row>
        <row r="145">
          <cell r="A145" t="str">
            <v>7.13</v>
          </cell>
          <cell r="B145" t="str">
            <v>SUMINISTRO, CORTE E INSTALACIÓN ACERO DE TRANSFERENCIA PDR-60 LISO (SEGÚN DISEÑO)</v>
          </cell>
          <cell r="C145" t="str">
            <v>KG</v>
          </cell>
          <cell r="D145" t="str">
            <v>7.13</v>
          </cell>
          <cell r="E145">
            <v>3835.9731499999998</v>
          </cell>
        </row>
        <row r="146">
          <cell r="A146" t="str">
            <v>7.14</v>
          </cell>
          <cell r="B146" t="str">
            <v>SELLADO DE JUNTAS EN PAVIMENTO DE CONCRETO HIDRAULICO (INCLUYE LIMPIEZA, SUMINISTRO E INSTALACION DE FONDO Y SELLANTE)</v>
          </cell>
          <cell r="C146" t="str">
            <v>ML</v>
          </cell>
          <cell r="D146" t="str">
            <v>7.14</v>
          </cell>
          <cell r="E146">
            <v>8831.7131499999996</v>
          </cell>
        </row>
        <row r="147">
          <cell r="A147" t="str">
            <v>7.15</v>
          </cell>
          <cell r="B147" t="str">
            <v>CORTE Y AMPLIACION DE JUNTA EN PAVIMENTO DE CONCRETO HIDRAULICO</v>
          </cell>
          <cell r="C147" t="str">
            <v>ML</v>
          </cell>
          <cell r="D147" t="str">
            <v>7.15</v>
          </cell>
          <cell r="E147">
            <v>5896.1350000000002</v>
          </cell>
        </row>
        <row r="148">
          <cell r="A148" t="str">
            <v>7.16</v>
          </cell>
          <cell r="B148" t="str">
            <v>PAVIMENTO DE ADOQUINES EN CONCRETO</v>
          </cell>
          <cell r="C148" t="str">
            <v>M2</v>
          </cell>
          <cell r="D148" t="str">
            <v>7.16</v>
          </cell>
          <cell r="E148">
            <v>61066.531599999988</v>
          </cell>
        </row>
        <row r="149">
          <cell r="A149" t="str">
            <v>7.17</v>
          </cell>
          <cell r="B149" t="str">
            <v>PAVIMENTO EN ADOQUÍN COLOR</v>
          </cell>
          <cell r="C149" t="str">
            <v>M2</v>
          </cell>
          <cell r="D149" t="str">
            <v>7.17</v>
          </cell>
          <cell r="E149">
            <v>65713.731599999985</v>
          </cell>
        </row>
        <row r="150">
          <cell r="A150" t="str">
            <v>-</v>
          </cell>
          <cell r="B150" t="str">
            <v>PAVIMENTO FLEXIBLE</v>
          </cell>
          <cell r="C150">
            <v>0</v>
          </cell>
          <cell r="D150">
            <v>0</v>
          </cell>
          <cell r="E150">
            <v>0</v>
          </cell>
        </row>
        <row r="151">
          <cell r="A151" t="str">
            <v>7.18</v>
          </cell>
          <cell r="B151" t="str">
            <v>DEMOLICIÓN DE PAVIMENTO FLEXIBLE.</v>
          </cell>
          <cell r="C151" t="str">
            <v>M3</v>
          </cell>
          <cell r="D151" t="str">
            <v>7.18</v>
          </cell>
          <cell r="E151">
            <v>34610.021999999997</v>
          </cell>
        </row>
        <row r="152">
          <cell r="A152" t="str">
            <v>7.19</v>
          </cell>
          <cell r="B152" t="str">
            <v>FRESADO DE PAVIMENTO FLEXIBLE E=5 CMS.</v>
          </cell>
          <cell r="C152" t="str">
            <v>M2</v>
          </cell>
          <cell r="D152" t="str">
            <v>7.19</v>
          </cell>
          <cell r="E152">
            <v>3228.8358333333335</v>
          </cell>
        </row>
        <row r="153">
          <cell r="A153" t="str">
            <v>7.20</v>
          </cell>
          <cell r="B153" t="str">
            <v>CORTE DE PAVIMENTO ASFÁLTICO</v>
          </cell>
          <cell r="C153" t="str">
            <v>ML</v>
          </cell>
          <cell r="D153" t="str">
            <v>7.20</v>
          </cell>
          <cell r="E153">
            <v>1808.05125</v>
          </cell>
        </row>
        <row r="154">
          <cell r="A154" t="str">
            <v>7.21</v>
          </cell>
          <cell r="B154" t="str">
            <v>SELLADO DE JUNTAS CON PAVIMENTO FLEXIBLE (INCLUYE LIMPIEZA, SUMINISTRO E INSTALACION DE FONDO Y EMULSION ASFALTICA CRR-1)</v>
          </cell>
          <cell r="C154" t="str">
            <v>ML</v>
          </cell>
          <cell r="D154" t="str">
            <v>7.21</v>
          </cell>
          <cell r="E154">
            <v>7259.7977499999997</v>
          </cell>
        </row>
        <row r="155">
          <cell r="A155" t="str">
            <v>7.22</v>
          </cell>
          <cell r="B155" t="str">
            <v>GEOTEXTIL PARA PAVIMENTACIÓN Y REPAVIMENTACIÓN</v>
          </cell>
          <cell r="C155" t="str">
            <v>M2</v>
          </cell>
          <cell r="D155" t="str">
            <v>7.22</v>
          </cell>
          <cell r="E155">
            <v>6945.2403999999997</v>
          </cell>
        </row>
        <row r="156">
          <cell r="A156" t="str">
            <v>-</v>
          </cell>
          <cell r="B156" t="str">
            <v>PARCHEO</v>
          </cell>
          <cell r="C156">
            <v>0</v>
          </cell>
          <cell r="D156">
            <v>0</v>
          </cell>
          <cell r="E156">
            <v>0</v>
          </cell>
        </row>
        <row r="157">
          <cell r="A157" t="str">
            <v>7.23</v>
          </cell>
          <cell r="B157" t="str">
            <v>APERTURA MECÁNICA DE CAJA Y RETIRO DE SOBRANTES</v>
          </cell>
          <cell r="C157" t="str">
            <v>M3</v>
          </cell>
          <cell r="D157" t="str">
            <v>7.23</v>
          </cell>
          <cell r="E157">
            <v>60061.429375</v>
          </cell>
        </row>
        <row r="158">
          <cell r="A158" t="str">
            <v>7.24</v>
          </cell>
          <cell r="B158" t="str">
            <v>BARRIDO Y SOPLADO</v>
          </cell>
          <cell r="C158" t="str">
            <v>M2</v>
          </cell>
          <cell r="D158" t="str">
            <v>7.24</v>
          </cell>
          <cell r="E158">
            <v>1591.0205555555558</v>
          </cell>
        </row>
        <row r="159">
          <cell r="A159" t="str">
            <v>7.25</v>
          </cell>
          <cell r="B159" t="str">
            <v>RIEGO DE LIGA</v>
          </cell>
          <cell r="C159" t="str">
            <v>M2</v>
          </cell>
          <cell r="D159" t="str">
            <v>7.25</v>
          </cell>
          <cell r="E159">
            <v>2209.598375</v>
          </cell>
        </row>
        <row r="160">
          <cell r="A160" t="str">
            <v>7.26</v>
          </cell>
          <cell r="B160" t="str">
            <v>SUMINISTRO, INSTALACIÓN Y COMPACTACIÓN DE MEZCLA ASFÁLTICA  PARA PARCHEO  (INCLUYE ACARREO LIBRE DE 10 KM)</v>
          </cell>
          <cell r="C160" t="str">
            <v>M3</v>
          </cell>
          <cell r="D160" t="str">
            <v>7.26</v>
          </cell>
          <cell r="E160">
            <v>507704.51471794868</v>
          </cell>
        </row>
        <row r="161">
          <cell r="A161" t="str">
            <v>-</v>
          </cell>
          <cell r="B161" t="str">
            <v>CONSTRUCCION DE CARPETAS</v>
          </cell>
          <cell r="C161">
            <v>0</v>
          </cell>
          <cell r="D161">
            <v>0</v>
          </cell>
          <cell r="E161">
            <v>0</v>
          </cell>
        </row>
        <row r="162">
          <cell r="A162" t="str">
            <v>7.27</v>
          </cell>
          <cell r="B162" t="str">
            <v>BASE ESTABILIZADA CON EMULSION ASFALTICA TIPO BEE-1</v>
          </cell>
          <cell r="C162" t="str">
            <v>M3</v>
          </cell>
          <cell r="D162" t="str">
            <v>7.27</v>
          </cell>
          <cell r="E162">
            <v>127376.8475</v>
          </cell>
        </row>
        <row r="163">
          <cell r="A163" t="str">
            <v>7.28</v>
          </cell>
          <cell r="B163" t="str">
            <v>BASE ESTABILIZADA CON CEMENTO PORTLAND</v>
          </cell>
          <cell r="C163" t="str">
            <v>M3</v>
          </cell>
          <cell r="D163" t="str">
            <v>7.28</v>
          </cell>
          <cell r="E163">
            <v>128441.42734285715</v>
          </cell>
        </row>
        <row r="164">
          <cell r="A164" t="str">
            <v>7.29</v>
          </cell>
          <cell r="B164" t="str">
            <v>SELLO ARENA -ASFALTO CON EMULSION CRR-2</v>
          </cell>
          <cell r="C164" t="str">
            <v>M2</v>
          </cell>
          <cell r="D164" t="str">
            <v>7.29</v>
          </cell>
          <cell r="E164">
            <v>3196.1662593749998</v>
          </cell>
        </row>
        <row r="165">
          <cell r="A165" t="str">
            <v>7.30</v>
          </cell>
          <cell r="B165" t="str">
            <v>LECHADA ASFALTICA CON EMULSION CRL-1H, TIPO LA-1</v>
          </cell>
          <cell r="C165" t="str">
            <v>M2</v>
          </cell>
          <cell r="D165" t="str">
            <v>7.30</v>
          </cell>
          <cell r="E165">
            <v>3768.2663504999991</v>
          </cell>
        </row>
        <row r="166">
          <cell r="A166" t="str">
            <v>7.31</v>
          </cell>
          <cell r="B166" t="str">
            <v>LECHADA ASFALTICA CON EMULSION CRL-1H, TIPO LA-2</v>
          </cell>
          <cell r="C166" t="str">
            <v>M2</v>
          </cell>
          <cell r="D166" t="str">
            <v>7.31</v>
          </cell>
          <cell r="E166">
            <v>5851.3737505000008</v>
          </cell>
        </row>
        <row r="167">
          <cell r="A167" t="str">
            <v>7.32</v>
          </cell>
          <cell r="B167" t="str">
            <v>LECHADA ASFALTICA CON EMULSION CRL-1H, TIPO LA-3</v>
          </cell>
          <cell r="C167" t="str">
            <v>M2</v>
          </cell>
          <cell r="D167" t="str">
            <v>7.32</v>
          </cell>
          <cell r="E167">
            <v>6295.1813504999991</v>
          </cell>
        </row>
        <row r="168">
          <cell r="A168" t="str">
            <v>7.33</v>
          </cell>
          <cell r="B168" t="str">
            <v>LECHADA ASFALTICA CON EMULSION CRL-1H, TIPO LA-4</v>
          </cell>
          <cell r="C168" t="str">
            <v>M2</v>
          </cell>
          <cell r="D168" t="str">
            <v>7.33</v>
          </cell>
          <cell r="E168">
            <v>7115.4121505000003</v>
          </cell>
        </row>
        <row r="169">
          <cell r="A169" t="str">
            <v>7.34</v>
          </cell>
          <cell r="B169" t="str">
            <v>LECHADA ASFALTICA CON EMULSION CRL-1HM, TIPO LA-1</v>
          </cell>
          <cell r="C169" t="str">
            <v>M2</v>
          </cell>
          <cell r="D169" t="str">
            <v>7.34</v>
          </cell>
          <cell r="E169">
            <v>3768.2663504999991</v>
          </cell>
        </row>
        <row r="170">
          <cell r="A170" t="str">
            <v>7.35</v>
          </cell>
          <cell r="B170" t="str">
            <v>LECHADA ASFALTICA CON EMULSION CRL-1HM, TIPO LA-2</v>
          </cell>
          <cell r="C170" t="str">
            <v>M2</v>
          </cell>
          <cell r="D170" t="str">
            <v>7.35</v>
          </cell>
          <cell r="E170">
            <v>5851.3737505000008</v>
          </cell>
        </row>
        <row r="171">
          <cell r="A171" t="str">
            <v>7.36</v>
          </cell>
          <cell r="B171" t="str">
            <v>LECHADA ASFALTICA CON EMULSION CRL-1HM, TIPO LA-3</v>
          </cell>
          <cell r="C171" t="str">
            <v>M2</v>
          </cell>
          <cell r="D171" t="str">
            <v>7.36</v>
          </cell>
          <cell r="E171">
            <v>6295.1813504999991</v>
          </cell>
        </row>
        <row r="172">
          <cell r="A172" t="str">
            <v>7.37</v>
          </cell>
          <cell r="B172" t="str">
            <v>LECHADA ASFALTICA CON EMULSION CRL-1HM, TIPO LA-4</v>
          </cell>
          <cell r="C172" t="str">
            <v>M2</v>
          </cell>
          <cell r="D172" t="str">
            <v>7.37</v>
          </cell>
          <cell r="E172">
            <v>7136.3245505000004</v>
          </cell>
        </row>
        <row r="173">
          <cell r="A173" t="str">
            <v>7.38</v>
          </cell>
          <cell r="B173" t="str">
            <v>MEZCLA DENSA EN FRIO TIPO MDF-1</v>
          </cell>
          <cell r="C173" t="str">
            <v>M3</v>
          </cell>
          <cell r="D173" t="str">
            <v>7.38</v>
          </cell>
          <cell r="E173">
            <v>432835.21226000006</v>
          </cell>
        </row>
        <row r="174">
          <cell r="A174" t="str">
            <v>7.39</v>
          </cell>
          <cell r="B174" t="str">
            <v>FRESADO DE UN PAVIMENTO ASFALTICO EN ESPESOR DE 10 CM</v>
          </cell>
          <cell r="C174" t="str">
            <v>M2</v>
          </cell>
          <cell r="D174" t="str">
            <v>7.39</v>
          </cell>
          <cell r="E174">
            <v>5633.4977878787886</v>
          </cell>
        </row>
        <row r="175">
          <cell r="A175" t="str">
            <v>7.40</v>
          </cell>
          <cell r="B175" t="str">
            <v>FRESADO DE UN PAVIMENTO ASFALTICO</v>
          </cell>
          <cell r="C175" t="str">
            <v>M3</v>
          </cell>
          <cell r="D175" t="str">
            <v>7.40</v>
          </cell>
          <cell r="E175">
            <v>56569.286785714299</v>
          </cell>
        </row>
        <row r="176">
          <cell r="A176" t="str">
            <v>7.41</v>
          </cell>
          <cell r="B176" t="str">
            <v>PAVIMENTO ASFALTICO RECICLADO EN FRIO EN EL LUGAR CON EMUSION ASFALTICA</v>
          </cell>
          <cell r="C176" t="str">
            <v>M3</v>
          </cell>
          <cell r="D176" t="str">
            <v>7.41</v>
          </cell>
          <cell r="E176">
            <v>181890.29900909093</v>
          </cell>
        </row>
        <row r="177">
          <cell r="A177" t="str">
            <v>7.42</v>
          </cell>
          <cell r="B177" t="str">
            <v>MEZCLA ASFALTICA RECICLADA EN CALIENTE TIPO MDC-2</v>
          </cell>
          <cell r="C177" t="str">
            <v>M3</v>
          </cell>
          <cell r="D177" t="str">
            <v>7.42</v>
          </cell>
          <cell r="E177">
            <v>131358.23121527777</v>
          </cell>
        </row>
        <row r="178">
          <cell r="A178" t="str">
            <v>7.43</v>
          </cell>
          <cell r="B178" t="str">
            <v>DILATACION EN ADOQUIN</v>
          </cell>
          <cell r="C178" t="str">
            <v>ML</v>
          </cell>
          <cell r="D178" t="str">
            <v>7.43</v>
          </cell>
          <cell r="E178">
            <v>11733.534555555554</v>
          </cell>
        </row>
        <row r="179">
          <cell r="A179" t="str">
            <v>7.44</v>
          </cell>
          <cell r="B179" t="str">
            <v>CONSTRUCCION PLACA HUELLA CONCRETO 24.5 MPa - (3500 PSI)</v>
          </cell>
          <cell r="C179" t="str">
            <v>M3</v>
          </cell>
          <cell r="D179" t="str">
            <v>7.44</v>
          </cell>
          <cell r="E179">
            <v>582398.35409666668</v>
          </cell>
        </row>
        <row r="180">
          <cell r="A180" t="str">
            <v>7.45</v>
          </cell>
          <cell r="B180" t="str">
            <v>SUMINISTRO, INSTALACION Y COMPACTACION DE ASFALTO NATURAL  (ASFALTITA)</v>
          </cell>
          <cell r="C180" t="str">
            <v>M3</v>
          </cell>
          <cell r="D180" t="str">
            <v>7.45</v>
          </cell>
          <cell r="E180">
            <v>333863.19843749993</v>
          </cell>
        </row>
        <row r="181">
          <cell r="A181" t="str">
            <v>7.46</v>
          </cell>
          <cell r="B181" t="str">
            <v>IMPRIMACION</v>
          </cell>
          <cell r="C181" t="str">
            <v>M2</v>
          </cell>
          <cell r="D181" t="str">
            <v>7.46</v>
          </cell>
          <cell r="E181">
            <v>1879.5019500000001</v>
          </cell>
        </row>
        <row r="182">
          <cell r="A182" t="str">
            <v>7.47</v>
          </cell>
          <cell r="B182" t="str">
            <v>CONSTRUCCION DE CARPETA ASFALTICA EN CALIENTE MDC -BASE, INCLUYE BARRIDO, SUMINISTRO Y COMPATACION ( INCLUYE ACARREO LIBRE DE 10 KM)</v>
          </cell>
          <cell r="C182" t="str">
            <v>M3</v>
          </cell>
          <cell r="D182" t="str">
            <v>7.47</v>
          </cell>
          <cell r="E182">
            <v>501203.96709890105</v>
          </cell>
        </row>
        <row r="183">
          <cell r="A183" t="str">
            <v>7.48</v>
          </cell>
          <cell r="B183" t="str">
            <v>CONSTRUCCIÓN DE CARPETA ASFÁLTICA EN CALIENTE MDC - INTERMEDIA, INCLUYE BARRIDO, SUMINISTRO Y COMPACTACIÓN ( INCLUYE ACARREO LIBRE DE 10 KM)</v>
          </cell>
          <cell r="C183" t="str">
            <v>M3</v>
          </cell>
          <cell r="D183" t="str">
            <v>7.48</v>
          </cell>
          <cell r="E183">
            <v>501203.96709890105</v>
          </cell>
        </row>
        <row r="184">
          <cell r="A184" t="str">
            <v>7.49</v>
          </cell>
          <cell r="B184" t="str">
            <v xml:space="preserve">CONSTRUCCIÓN DE CARPETA ASFÁLTICA EN CALIENTE MDC - RODADURA, INCLUYE BARRIDO, SUMINISTRO Y COMPACTACIÓN ( INCLUYE ACARREO LIBRE DE 10 KM) </v>
          </cell>
          <cell r="C184" t="str">
            <v>M3</v>
          </cell>
          <cell r="D184" t="str">
            <v>7.49</v>
          </cell>
          <cell r="E184">
            <v>508465.21709890105</v>
          </cell>
        </row>
        <row r="185">
          <cell r="A185" t="str">
            <v>7.50</v>
          </cell>
          <cell r="B185" t="str">
            <v xml:space="preserve">CONSTRUCCIÓN TRATAMIENTO SUPERFICIAL SIMPLE SEGÚN NORMA I.N.V. </v>
          </cell>
          <cell r="C185" t="str">
            <v>M2</v>
          </cell>
          <cell r="D185" t="str">
            <v>7.50</v>
          </cell>
          <cell r="E185">
            <v>5565.5786958333329</v>
          </cell>
        </row>
        <row r="186">
          <cell r="A186" t="str">
            <v>7.51</v>
          </cell>
          <cell r="B186" t="str">
            <v xml:space="preserve">CONSTRUCCIÓN TRATAMIENTO SUPERFICIAL DOBLE SEGÚN NORMA I.N.V </v>
          </cell>
          <cell r="C186" t="str">
            <v>M2</v>
          </cell>
          <cell r="D186" t="str">
            <v>7.51</v>
          </cell>
          <cell r="E186">
            <v>11995.683074025976</v>
          </cell>
        </row>
        <row r="187">
          <cell r="A187" t="str">
            <v>7.52</v>
          </cell>
          <cell r="B187" t="str">
            <v xml:space="preserve">CONSTRUCCIÓN TRATAMIENTO SUPERFICIAL TRIPLE SEGÚN NORMA I.N.V </v>
          </cell>
          <cell r="C187" t="str">
            <v>M2</v>
          </cell>
          <cell r="D187" t="str">
            <v>7.52</v>
          </cell>
          <cell r="E187">
            <v>18546.902587499993</v>
          </cell>
        </row>
        <row r="188">
          <cell r="A188" t="str">
            <v>7.53</v>
          </cell>
          <cell r="B188" t="str">
            <v>CONSTRUCCIÓN DE CARPETA CON ASFALTOS NATURALES (ASFALTITA), INCLUYE SUMINISTRO Y COMPACTACIÓN</v>
          </cell>
          <cell r="C188" t="str">
            <v>M3</v>
          </cell>
          <cell r="D188" t="str">
            <v>7.53</v>
          </cell>
          <cell r="E188">
            <v>333863.19843749993</v>
          </cell>
        </row>
        <row r="189">
          <cell r="A189">
            <v>8</v>
          </cell>
          <cell r="B189" t="str">
            <v>SARDINELES Y ANDENES</v>
          </cell>
          <cell r="C189">
            <v>0</v>
          </cell>
          <cell r="D189">
            <v>0</v>
          </cell>
          <cell r="E189">
            <v>0</v>
          </cell>
        </row>
        <row r="190">
          <cell r="A190" t="str">
            <v>8.1</v>
          </cell>
          <cell r="B190" t="str">
            <v>CONSTRUCCIÓN SARDINELES EN CONCRETO DE 2500 PSI.</v>
          </cell>
          <cell r="C190" t="str">
            <v>M3</v>
          </cell>
          <cell r="D190" t="str">
            <v>8.1</v>
          </cell>
          <cell r="E190">
            <v>454752.33689999999</v>
          </cell>
        </row>
        <row r="191">
          <cell r="A191" t="str">
            <v>8.2</v>
          </cell>
          <cell r="B191" t="str">
            <v xml:space="preserve">CONSTRUCCIÓN DE ANDENES EN CONCRETO 2500 PSI. </v>
          </cell>
          <cell r="C191" t="str">
            <v>M3</v>
          </cell>
          <cell r="D191" t="str">
            <v>8.2</v>
          </cell>
          <cell r="E191">
            <v>444771.50673333323</v>
          </cell>
        </row>
        <row r="192">
          <cell r="A192" t="str">
            <v>8.3</v>
          </cell>
          <cell r="B192" t="str">
            <v>INSTALACIÓN DE SARDINEL PREFABRICADO A-10 (800X200X500mm), INCLUYE MORTERO DE PEGA</v>
          </cell>
          <cell r="C192" t="str">
            <v>ML</v>
          </cell>
          <cell r="D192" t="str">
            <v>8.3</v>
          </cell>
          <cell r="E192">
            <v>50704.856056851844</v>
          </cell>
        </row>
        <row r="193">
          <cell r="A193">
            <v>9</v>
          </cell>
          <cell r="B193" t="str">
            <v>MANTENIMIENTO</v>
          </cell>
          <cell r="C193">
            <v>0</v>
          </cell>
          <cell r="D193">
            <v>0</v>
          </cell>
          <cell r="E193">
            <v>0</v>
          </cell>
        </row>
        <row r="194">
          <cell r="A194" t="str">
            <v>9.1</v>
          </cell>
          <cell r="B194" t="str">
            <v>REMOCIÓN DE DERRUMBES</v>
          </cell>
          <cell r="C194" t="str">
            <v>M3</v>
          </cell>
          <cell r="D194" t="str">
            <v>9.1</v>
          </cell>
          <cell r="E194">
            <v>9769.2857499999973</v>
          </cell>
        </row>
        <row r="195">
          <cell r="A195" t="str">
            <v>9.2</v>
          </cell>
          <cell r="B195" t="str">
            <v>CUNETEO Y PERFILADO DE LA BANCA EXISTENTE (EN MANTENIMIENTO VIAL)</v>
          </cell>
          <cell r="C195" t="str">
            <v>KM</v>
          </cell>
          <cell r="D195" t="str">
            <v>9.2</v>
          </cell>
          <cell r="E195">
            <v>528074.40625</v>
          </cell>
        </row>
        <row r="196">
          <cell r="A196" t="str">
            <v>9.3</v>
          </cell>
          <cell r="B196" t="str">
            <v>CARGUE Y TRANSPORTE DE MATERIALES SUELTOS PRODUCTO DE SOBRANTES Y/O DERRUMBES (INCLUYE TRANSPORTE 10KM.)</v>
          </cell>
          <cell r="C196" t="str">
            <v>M3</v>
          </cell>
          <cell r="D196" t="str">
            <v>9.3</v>
          </cell>
          <cell r="E196">
            <v>15329.406406249998</v>
          </cell>
        </row>
        <row r="197">
          <cell r="A197" t="str">
            <v>9.4</v>
          </cell>
          <cell r="B197" t="str">
            <v>ESCARIFICACIÓN, MEZCLADO, CONFORMACIÓN Y COMPACTACIÓN DE SUBBASE Y/O BASE.</v>
          </cell>
          <cell r="C197" t="str">
            <v>KM</v>
          </cell>
          <cell r="D197" t="str">
            <v>9.4</v>
          </cell>
          <cell r="E197">
            <v>4712935.2195046442</v>
          </cell>
        </row>
        <row r="198">
          <cell r="A198" t="str">
            <v>9.5</v>
          </cell>
          <cell r="B198" t="str">
            <v>ROCERÍA A CADA LADO DE LA VÍA Y/O ZONAS NECESARIAS PARA BUENA VISIBILIDAD, INCLUYE RETIRO DE SOBRANTES 10 KM</v>
          </cell>
          <cell r="C198" t="str">
            <v>HA</v>
          </cell>
          <cell r="D198" t="str">
            <v>9.5</v>
          </cell>
          <cell r="E198">
            <v>404243.25869565218</v>
          </cell>
        </row>
        <row r="199">
          <cell r="A199" t="str">
            <v>9.6</v>
          </cell>
          <cell r="B199" t="str">
            <v>CONSTRUCCIÓN MANUAL DE CUNETAS EN TIERRA</v>
          </cell>
          <cell r="C199" t="str">
            <v>ML</v>
          </cell>
          <cell r="D199" t="str">
            <v>9.6</v>
          </cell>
          <cell r="E199">
            <v>1970.2191666666668</v>
          </cell>
        </row>
        <row r="200">
          <cell r="A200" t="str">
            <v>9.7</v>
          </cell>
          <cell r="B200" t="str">
            <v>LIMPIEZA DE CUNETAS EN TIERRA CON RECTIFICACIÓN DE SALIDAS Y DESCOLES, INCLUYE RETIRO DE SOBRANTES FUERA DE LA ZONA DE LA VÍA (INCLUYE ACARREO LIBRE DE 10KM)</v>
          </cell>
          <cell r="C200" t="str">
            <v>ML</v>
          </cell>
          <cell r="D200" t="str">
            <v>9.7</v>
          </cell>
          <cell r="E200">
            <v>10690.306157738094</v>
          </cell>
        </row>
        <row r="201">
          <cell r="A201" t="str">
            <v>9.8</v>
          </cell>
          <cell r="B201" t="str">
            <v>LIMPIEZA DE ALCANTARILLAS CON DIÁMETRO MENOR O IGUAL A 36", INCLUYE RECTIFICACIÓN DE DESCOLES CON RETIRO DE SOBRANTES Y OBSTÁCULOS ACARREO LIBRE DE 10 KM</v>
          </cell>
          <cell r="C201" t="str">
            <v>UN</v>
          </cell>
          <cell r="D201" t="str">
            <v>9.8</v>
          </cell>
          <cell r="E201">
            <v>184710.06388888889</v>
          </cell>
        </row>
        <row r="202">
          <cell r="A202" t="str">
            <v>9.9</v>
          </cell>
          <cell r="B202" t="str">
            <v>DEMOLICIÓN DE ALCANTARILLAS DE 36".</v>
          </cell>
          <cell r="C202" t="str">
            <v>ML</v>
          </cell>
          <cell r="D202" t="str">
            <v>9.9</v>
          </cell>
          <cell r="E202">
            <v>37218.263000000006</v>
          </cell>
        </row>
        <row r="203">
          <cell r="A203" t="str">
            <v>9.10</v>
          </cell>
          <cell r="B203" t="str">
            <v>DEMOLICIÓN DE ALCANTARILLAS DE 24"</v>
          </cell>
          <cell r="C203" t="str">
            <v>ML</v>
          </cell>
          <cell r="D203" t="str">
            <v>9.10</v>
          </cell>
          <cell r="E203">
            <v>24924.759285714284</v>
          </cell>
        </row>
        <row r="204">
          <cell r="A204" t="str">
            <v>9.11</v>
          </cell>
          <cell r="B204" t="str">
            <v>DEMOLICIÓN DE CAJAS Y CABEZOTES, INCLUYE RETIRO</v>
          </cell>
          <cell r="C204" t="str">
            <v>M3</v>
          </cell>
          <cell r="D204" t="str">
            <v>9.11</v>
          </cell>
          <cell r="E204">
            <v>91985.514999999999</v>
          </cell>
        </row>
        <row r="205">
          <cell r="A205" t="str">
            <v>9.12</v>
          </cell>
          <cell r="B205" t="str">
            <v>LIMPIEZA DE PONTONES Y BOX-COULVERT, INCLUYE RECTIFICACIÓN DE DESCOLES CON RETIRO DE SOBRANTES Y OBSTÁCULOS ACARREO LIBRE DE 10 KM</v>
          </cell>
          <cell r="C205" t="str">
            <v>UN</v>
          </cell>
          <cell r="D205" t="str">
            <v>9.12</v>
          </cell>
          <cell r="E205">
            <v>216370.72750000001</v>
          </cell>
        </row>
        <row r="206">
          <cell r="A206" t="str">
            <v>9.13</v>
          </cell>
          <cell r="B206" t="str">
            <v>LIMPIEZA DE CUNETAS REVESTIDAS CON RECTIFICACIÓN DE SALIDAS Y DESCOLES, INCLUYE RETIRO DE SOBRANTES FUERA DE LA ZONA DE LA VÍA (INCLUYE ACARREO LIBRE DE 10 KM)</v>
          </cell>
          <cell r="C206" t="str">
            <v>ML</v>
          </cell>
          <cell r="D206" t="str">
            <v>9.13</v>
          </cell>
          <cell r="E206">
            <v>2358.4539999999997</v>
          </cell>
        </row>
        <row r="207">
          <cell r="A207">
            <v>10</v>
          </cell>
          <cell r="B207" t="str">
            <v>SEÑALIZACION Y DEMARCACION</v>
          </cell>
          <cell r="C207">
            <v>0</v>
          </cell>
          <cell r="D207">
            <v>0</v>
          </cell>
          <cell r="E207">
            <v>0</v>
          </cell>
        </row>
        <row r="208">
          <cell r="A208" t="str">
            <v>-</v>
          </cell>
          <cell r="B208" t="str">
            <v>SEÑALES VERTICALES (SP, SR, SI)</v>
          </cell>
          <cell r="C208">
            <v>0</v>
          </cell>
          <cell r="D208">
            <v>0</v>
          </cell>
          <cell r="E208">
            <v>0</v>
          </cell>
        </row>
        <row r="209">
          <cell r="A209" t="str">
            <v>10.1</v>
          </cell>
          <cell r="B209" t="str">
            <v>SEÑALES DE TRÁNSITO GRUPO 1 (.75X.75) NORMA INV. SUMINISTRO E INSTALACION. INCLUYE POSTE O PARAL VERTICAL</v>
          </cell>
          <cell r="C209" t="str">
            <v>UN</v>
          </cell>
          <cell r="D209" t="str">
            <v>10.1</v>
          </cell>
          <cell r="E209">
            <v>224993.20047000004</v>
          </cell>
        </row>
        <row r="210">
          <cell r="A210" t="str">
            <v>10.2</v>
          </cell>
          <cell r="B210" t="str">
            <v>SEÑALES DE TRÁNSITO GRUPO 2 (1.20X0.40) NORMA INV. SUMINISTRO E INSTALACION. INCLUYE POSTE O PARAL VERTICAL</v>
          </cell>
          <cell r="C210" t="str">
            <v>UN</v>
          </cell>
          <cell r="D210" t="str">
            <v>10.2</v>
          </cell>
          <cell r="E210">
            <v>252651.38304600003</v>
          </cell>
        </row>
        <row r="211">
          <cell r="A211" t="str">
            <v>10.3</v>
          </cell>
          <cell r="B211" t="str">
            <v>SEÑALES DE TRÁNSITO GRUPO 3 (SP-54 LA FÉRREA) NORMA INV. SUMINISTRO E INSTALACION. INCLUYE POSTE O PARAL VERTICAL</v>
          </cell>
          <cell r="C211" t="str">
            <v>UN</v>
          </cell>
          <cell r="D211" t="str">
            <v>10.3</v>
          </cell>
          <cell r="E211">
            <v>283740.58563666657</v>
          </cell>
        </row>
        <row r="212">
          <cell r="A212" t="str">
            <v>10.4</v>
          </cell>
          <cell r="B212" t="str">
            <v>SEÑALES DE TRÁNSITO GRUPO 4 (DELINEADORES DE CURVA) NORMA INV. SUMINISTRO E INSTALACION. INCLUYE POSTE O PARAL VERTICAL</v>
          </cell>
          <cell r="C212" t="str">
            <v>UN</v>
          </cell>
          <cell r="D212" t="str">
            <v>10.4</v>
          </cell>
          <cell r="E212">
            <v>257647.12304600002</v>
          </cell>
        </row>
        <row r="213">
          <cell r="A213" t="str">
            <v>10.5</v>
          </cell>
          <cell r="B213" t="str">
            <v>SEÑALES DE TRÁNSITO GRUPO 5 (INFORMATIVAS) NORMA INV.  SUMINISTRO E INSTALACION. INCLUYE POSTES (2) O PARALES VERTICALES</v>
          </cell>
          <cell r="C213" t="str">
            <v>UN</v>
          </cell>
          <cell r="D213" t="str">
            <v>10.5</v>
          </cell>
          <cell r="E213">
            <v>445586.66821266658</v>
          </cell>
        </row>
        <row r="214">
          <cell r="A214" t="str">
            <v>10.6</v>
          </cell>
          <cell r="B214" t="str">
            <v>DESMONTE Y REINSTALACION DE SEÑALES VIALES (INCLUYE DADO DE ANCLAJE)</v>
          </cell>
          <cell r="C214" t="str">
            <v>UN</v>
          </cell>
          <cell r="D214" t="str">
            <v>10.6</v>
          </cell>
          <cell r="E214">
            <v>33179.468614999998</v>
          </cell>
        </row>
        <row r="215">
          <cell r="A215" t="str">
            <v>-</v>
          </cell>
          <cell r="B215" t="str">
            <v>SEÑALIZACIÓN HORIZONTAL</v>
          </cell>
          <cell r="C215">
            <v>0</v>
          </cell>
          <cell r="D215">
            <v>0</v>
          </cell>
          <cell r="E215">
            <v>0</v>
          </cell>
        </row>
        <row r="216">
          <cell r="A216" t="str">
            <v>10.7</v>
          </cell>
          <cell r="B216" t="str">
            <v>LÍNEA TIPO L-1 CONTINUAS Y DISCONTINUAS DE 12 CMS, EFECTIVAMENTE APLICADA, INCLUYE COSTOS DE SUMINISTRO, TRANSPORTE, ALMACENAMIENTO, DESPERDICIOS Y APLICACIÓN</v>
          </cell>
          <cell r="C216" t="str">
            <v>ML</v>
          </cell>
          <cell r="D216" t="str">
            <v>10.7</v>
          </cell>
          <cell r="E216">
            <v>1217.3122562499998</v>
          </cell>
        </row>
        <row r="217">
          <cell r="A217" t="str">
            <v>10.8</v>
          </cell>
          <cell r="B217" t="str">
            <v>BORRADO LÍNEA DE 12 CMS.</v>
          </cell>
          <cell r="C217" t="str">
            <v>ML</v>
          </cell>
          <cell r="D217" t="str">
            <v>10.8</v>
          </cell>
          <cell r="E217">
            <v>2407.1043749999999</v>
          </cell>
        </row>
        <row r="218">
          <cell r="A218" t="str">
            <v>10.9</v>
          </cell>
          <cell r="B218" t="str">
            <v>LÍNEA DE PARE TIPO L-4 DE 60 CM X 7.0 MTS.</v>
          </cell>
          <cell r="C218" t="str">
            <v>M2</v>
          </cell>
          <cell r="D218" t="str">
            <v>10.9</v>
          </cell>
          <cell r="E218">
            <v>14109.131559999998</v>
          </cell>
        </row>
        <row r="219">
          <cell r="A219" t="str">
            <v>10.10</v>
          </cell>
          <cell r="B219" t="str">
            <v>LÍNEA TIPO L-8 PASO A NIVEL DE FERROCARRIL</v>
          </cell>
          <cell r="C219" t="str">
            <v>M2</v>
          </cell>
          <cell r="D219" t="str">
            <v>10.10</v>
          </cell>
          <cell r="E219">
            <v>14109.131559999998</v>
          </cell>
        </row>
        <row r="220">
          <cell r="A220" t="str">
            <v>10.11</v>
          </cell>
          <cell r="B220" t="str">
            <v>FLECHAS DIRECCIONALES TIPO A Y B</v>
          </cell>
          <cell r="C220" t="str">
            <v>M2</v>
          </cell>
          <cell r="D220" t="str">
            <v>10.11</v>
          </cell>
          <cell r="E220">
            <v>14624.987357142858</v>
          </cell>
        </row>
        <row r="221">
          <cell r="A221" t="str">
            <v>10.12</v>
          </cell>
          <cell r="B221" t="str">
            <v>FLECHA DIRECCIONAL TIPO C</v>
          </cell>
          <cell r="C221" t="str">
            <v>M2</v>
          </cell>
          <cell r="D221" t="str">
            <v>10.12</v>
          </cell>
          <cell r="E221">
            <v>15399.901041666666</v>
          </cell>
        </row>
        <row r="222">
          <cell r="A222" t="str">
            <v>10.13</v>
          </cell>
          <cell r="B222" t="str">
            <v>FLECHA DIRECCIONAL TIPO D</v>
          </cell>
          <cell r="C222" t="str">
            <v>M2</v>
          </cell>
          <cell r="D222" t="str">
            <v>10.13</v>
          </cell>
          <cell r="E222">
            <v>15256.266069230769</v>
          </cell>
        </row>
        <row r="223">
          <cell r="A223" t="str">
            <v>10.14</v>
          </cell>
          <cell r="B223" t="str">
            <v>LÍNEA TIPO L-6, PASOS PEATONALES 40 CM X 4.0 MTS.</v>
          </cell>
          <cell r="C223" t="str">
            <v>M2</v>
          </cell>
          <cell r="D223" t="str">
            <v>10.14</v>
          </cell>
          <cell r="E223">
            <v>17027.921699999999</v>
          </cell>
        </row>
        <row r="224">
          <cell r="A224" t="str">
            <v>10.15</v>
          </cell>
          <cell r="B224" t="str">
            <v xml:space="preserve">DEMARCACIÓN DE ISLETAS CON PINTURA PLÁSTICA EN FRÍO DE DOS COMPONENTES, CON MICRO ESFERAS DE VIDRIO. </v>
          </cell>
          <cell r="C224" t="str">
            <v>M2</v>
          </cell>
          <cell r="D224" t="str">
            <v>10.15</v>
          </cell>
          <cell r="E224">
            <v>26860.089875000001</v>
          </cell>
        </row>
        <row r="225">
          <cell r="A225" t="str">
            <v>10.16</v>
          </cell>
          <cell r="B225" t="str">
            <v>SUMINISTRO Y APLICACIÓN PINTURA PARA BORDILLOS Y CABEZOTES DE ALCANTARILLAS Y PONTONES.</v>
          </cell>
          <cell r="C225" t="str">
            <v>M2</v>
          </cell>
          <cell r="D225" t="str">
            <v>10.16</v>
          </cell>
          <cell r="E225">
            <v>24463.804762499996</v>
          </cell>
        </row>
        <row r="226">
          <cell r="A226" t="str">
            <v>10.17</v>
          </cell>
          <cell r="B226" t="str">
            <v>SUMINISTRO Y APLICACION DE PINTURA ACRILICA CON MICROESFERAS, LINEAS CONTINUAS Y DISCONTINUAS, EFECTIVAMENTE APLICADA, INCLUYE COSTOS DE SUMINISTRO, TRANSPORTE, ALMACENAMIENTO, DESPERDICIOS Y APLICACIÓN</v>
          </cell>
          <cell r="C226" t="str">
            <v>ML</v>
          </cell>
          <cell r="D226" t="str">
            <v>10.17</v>
          </cell>
          <cell r="E226">
            <v>1217.3122562499998</v>
          </cell>
        </row>
        <row r="227">
          <cell r="A227" t="str">
            <v>10.18</v>
          </cell>
          <cell r="B227" t="str">
            <v>CONOS DE SEÑALIZACION  H= 45 CM. CON FRANJAS DE CINTA REFLECTIVAS</v>
          </cell>
          <cell r="C227" t="str">
            <v>UN</v>
          </cell>
          <cell r="D227" t="str">
            <v>10.18</v>
          </cell>
          <cell r="E227">
            <v>25559.599999999999</v>
          </cell>
        </row>
        <row r="228">
          <cell r="A228" t="str">
            <v>10.19</v>
          </cell>
          <cell r="B228" t="str">
            <v>CONOS DE SEÑALIZACION H= 70 CM. CON FRANJAS DE CINTA REFELCTIVA</v>
          </cell>
          <cell r="C228" t="str">
            <v>UN</v>
          </cell>
          <cell r="D228" t="str">
            <v>10.19</v>
          </cell>
          <cell r="E228">
            <v>34854</v>
          </cell>
        </row>
        <row r="229">
          <cell r="A229" t="str">
            <v>10.20</v>
          </cell>
          <cell r="B229" t="str">
            <v>SUMINISTRO E INSTALACION DE DELINEADORES DE CURVA HORIZONTAL DE TAMAÑO 40*50 CM.</v>
          </cell>
          <cell r="C229" t="str">
            <v>UN</v>
          </cell>
          <cell r="D229" t="str">
            <v>10.20</v>
          </cell>
          <cell r="E229">
            <v>247190.92304600001</v>
          </cell>
        </row>
        <row r="230">
          <cell r="A230" t="str">
            <v>10.21</v>
          </cell>
          <cell r="B230" t="str">
            <v>TACHAS REFLECTIVAS</v>
          </cell>
          <cell r="C230" t="str">
            <v>UN</v>
          </cell>
          <cell r="D230" t="str">
            <v>10.21</v>
          </cell>
          <cell r="E230">
            <v>7763.6140953125005</v>
          </cell>
        </row>
        <row r="231">
          <cell r="A231" t="str">
            <v>10.22</v>
          </cell>
          <cell r="B231" t="str">
            <v>CAPATAFAROS</v>
          </cell>
          <cell r="C231" t="str">
            <v>UN</v>
          </cell>
          <cell r="D231" t="str">
            <v>10.22</v>
          </cell>
          <cell r="E231">
            <v>16305.863000000001</v>
          </cell>
        </row>
        <row r="232">
          <cell r="A232">
            <v>11</v>
          </cell>
          <cell r="B232" t="str">
            <v>PROTECCIÓN VIAL Y BALIZAMIENTO</v>
          </cell>
          <cell r="C232">
            <v>0</v>
          </cell>
          <cell r="D232">
            <v>0</v>
          </cell>
          <cell r="E232">
            <v>0</v>
          </cell>
        </row>
        <row r="233">
          <cell r="A233" t="str">
            <v>11.1</v>
          </cell>
          <cell r="B233" t="str">
            <v>SUMINISTRO E INSTALACIÓN DE DEFENSAS VIALES TRAMO RECTO DE 3,81 MTS. CAL. 12, DOS POSTES DE 1,5 MTS Y TERMINALES, INCLUYE TORNILLERÍA, CAPTAFAROS EN LÁMINA GALVANIZADA CAL. 12 CON CINTA REFLECTIVA GRADO INGENIERÍA.</v>
          </cell>
          <cell r="C233" t="str">
            <v>ML</v>
          </cell>
          <cell r="D233" t="str">
            <v>11.1</v>
          </cell>
          <cell r="E233">
            <v>157456.57562500003</v>
          </cell>
        </row>
        <row r="234">
          <cell r="A234" t="str">
            <v>11.2</v>
          </cell>
          <cell r="B234" t="str">
            <v>SUMINISTRO E INSTALACIÓN TRAMO DE DEFENSA VIAL RECTA DE 3,81 M. EN LÁMINA DE ACERO CALIBRE 12.</v>
          </cell>
          <cell r="C234" t="str">
            <v>UN</v>
          </cell>
          <cell r="D234" t="str">
            <v>11.2</v>
          </cell>
          <cell r="E234">
            <v>592619.65750000009</v>
          </cell>
        </row>
        <row r="235">
          <cell r="A235" t="str">
            <v>11.3</v>
          </cell>
          <cell r="B235" t="str">
            <v>SUMINISTRO E INSTALACIÓN TRAMO DE DEFENSA VIAL CURVA DE 3,81 M. EN LÁMINA DE ACERO CALIBRE 12.</v>
          </cell>
          <cell r="C235" t="str">
            <v>UN</v>
          </cell>
          <cell r="D235" t="str">
            <v>11.3</v>
          </cell>
          <cell r="E235">
            <v>592619.65750000009</v>
          </cell>
        </row>
        <row r="236">
          <cell r="A236" t="str">
            <v>11.4</v>
          </cell>
          <cell r="B236" t="str">
            <v>SUMINISTRO E INSTALACIÓN POSTES DE KILOMETRAJE (MOJÓN EN CONCRETO)</v>
          </cell>
          <cell r="C236" t="str">
            <v>UN</v>
          </cell>
          <cell r="D236" t="str">
            <v>11.4</v>
          </cell>
          <cell r="E236">
            <v>114409.68788666668</v>
          </cell>
        </row>
        <row r="237">
          <cell r="A237" t="str">
            <v>11.5</v>
          </cell>
          <cell r="B237" t="str">
            <v>SUMINISTRO E INSTALACIÓN POSTE EN LÁMINA DE ACERO CALIBRE 3/16" DE 1,80 M. PARA DEFENSA VIAL</v>
          </cell>
          <cell r="C237" t="str">
            <v>UN</v>
          </cell>
          <cell r="D237" t="str">
            <v>11.5</v>
          </cell>
          <cell r="E237">
            <v>242694.21099999995</v>
          </cell>
        </row>
        <row r="238">
          <cell r="A238" t="str">
            <v>11.6</v>
          </cell>
          <cell r="B238" t="str">
            <v>SUMINISTRO E INSTALACIÓN DE BANDAS SONORAS REDUCTORAS DE VELOCIDAD.</v>
          </cell>
          <cell r="C238" t="str">
            <v>M2</v>
          </cell>
          <cell r="D238" t="str">
            <v>11.6</v>
          </cell>
          <cell r="E238">
            <v>286172.14432558126</v>
          </cell>
        </row>
        <row r="239">
          <cell r="A239" t="str">
            <v>11.7</v>
          </cell>
          <cell r="B239" t="str">
            <v>ESTOPEROLES D=10 CM  H=2.5 CMS</v>
          </cell>
          <cell r="C239" t="str">
            <v>UN</v>
          </cell>
          <cell r="D239" t="str">
            <v>11.7</v>
          </cell>
          <cell r="E239">
            <v>11335.031991999998</v>
          </cell>
        </row>
        <row r="240">
          <cell r="A240">
            <v>12</v>
          </cell>
          <cell r="B240" t="str">
            <v>TRANSPORTE</v>
          </cell>
          <cell r="C240">
            <v>0</v>
          </cell>
          <cell r="D240">
            <v>0</v>
          </cell>
          <cell r="E240">
            <v>0</v>
          </cell>
        </row>
        <row r="241">
          <cell r="A241" t="str">
            <v>12.1</v>
          </cell>
          <cell r="B241" t="str">
            <v>TRANSPORTE DE MATERIALES MEDIDOS EN BANCO PRODUCTO DE EXCAVACIONES DE CORTES, CANALES Y PRESTAMOS (DISTANCIA DE 1 KM A 5 KM)</v>
          </cell>
          <cell r="C241" t="str">
            <v>M3-KM</v>
          </cell>
          <cell r="D241" t="str">
            <v>12.1</v>
          </cell>
          <cell r="E241">
            <v>1045.7245724572458</v>
          </cell>
        </row>
        <row r="242">
          <cell r="A242" t="str">
            <v>12.2</v>
          </cell>
          <cell r="B242" t="str">
            <v xml:space="preserve">TRANSPORTE DE MATERIAL DE AFIRMADO Y/O GRANULAR DESPUÉS DE 5 KM  </v>
          </cell>
          <cell r="C242" t="str">
            <v>M3-KM</v>
          </cell>
          <cell r="D242" t="str">
            <v>12.2</v>
          </cell>
          <cell r="E242">
            <v>1045.7245724572458</v>
          </cell>
        </row>
        <row r="243">
          <cell r="A243" t="str">
            <v>12.3</v>
          </cell>
          <cell r="B243" t="str">
            <v xml:space="preserve">TRANSPORTE DE MEZCLA ASFALTICA DESPUÉS DE 5 KM  </v>
          </cell>
          <cell r="C243" t="str">
            <v>M3-KM</v>
          </cell>
          <cell r="D243" t="str">
            <v>12.3</v>
          </cell>
          <cell r="E243">
            <v>1161.8</v>
          </cell>
        </row>
        <row r="244">
          <cell r="A244" t="str">
            <v>12.4</v>
          </cell>
          <cell r="B244" t="str">
            <v>TRANSPORTE DE MATERIALES SUELTO DESPUÉS DE 5 KM.</v>
          </cell>
          <cell r="C244" t="str">
            <v>M3-KM</v>
          </cell>
          <cell r="D244" t="str">
            <v>12.4</v>
          </cell>
          <cell r="E244">
            <v>1045.7245724572458</v>
          </cell>
        </row>
        <row r="245">
          <cell r="A245">
            <v>13</v>
          </cell>
          <cell r="B245" t="str">
            <v>VARIOS</v>
          </cell>
          <cell r="C245">
            <v>0</v>
          </cell>
          <cell r="D245">
            <v>0</v>
          </cell>
          <cell r="E245">
            <v>0</v>
          </cell>
        </row>
        <row r="246">
          <cell r="A246" t="str">
            <v>13.1</v>
          </cell>
          <cell r="B246" t="str">
            <v>PILOTE D=40 CM (INCL. EXCAVACIÓN, CARGUE Y RETIRO DE SOBRANTES, MOVILIZACIÓN, MONTAJE Y DESMONTAJE EQUIPO)</v>
          </cell>
          <cell r="C246" t="str">
            <v>ML</v>
          </cell>
          <cell r="D246" t="str">
            <v>13.1</v>
          </cell>
          <cell r="E246">
            <v>182329.75514000002</v>
          </cell>
        </row>
        <row r="247">
          <cell r="A247" t="str">
            <v>13.2</v>
          </cell>
          <cell r="B247" t="str">
            <v>PILOTE D=50 CM (INCL. EXCAVACIÓN, CARGUE Y RETIRO DE SOBRANTES, MOVILIZACIÓN, MONTAJE Y DESMONTAJE EQUIPO)</v>
          </cell>
          <cell r="C247" t="str">
            <v>ML</v>
          </cell>
          <cell r="D247" t="str">
            <v>13.2</v>
          </cell>
          <cell r="E247">
            <v>228191.49064499998</v>
          </cell>
        </row>
        <row r="248">
          <cell r="A248" t="str">
            <v>13.3</v>
          </cell>
          <cell r="B248" t="str">
            <v>PILOTE D=60 CM (INCL. EXCAVACIÓN, CARGUE Y RETIRO DE SOBRANTES, MOVILIZACIÓN, MONTAJE Y DESMONTAJE EQUIPO)</v>
          </cell>
          <cell r="C248" t="str">
            <v>ML</v>
          </cell>
          <cell r="D248" t="str">
            <v>13.3</v>
          </cell>
          <cell r="E248">
            <v>290356.6687333333</v>
          </cell>
        </row>
        <row r="249">
          <cell r="A249" t="str">
            <v>13.4</v>
          </cell>
          <cell r="B249" t="str">
            <v>PILOTES EN MADERA DE DIAMETRO = 15 CMS</v>
          </cell>
          <cell r="C249" t="str">
            <v>ML</v>
          </cell>
          <cell r="D249" t="str">
            <v>13.4</v>
          </cell>
          <cell r="E249">
            <v>72902.562733333354</v>
          </cell>
        </row>
        <row r="250">
          <cell r="A250" t="str">
            <v>13.5</v>
          </cell>
          <cell r="B250" t="str">
            <v>BASE ACAMPANADA</v>
          </cell>
          <cell r="C250" t="str">
            <v>M3</v>
          </cell>
          <cell r="D250" t="str">
            <v>13.5</v>
          </cell>
          <cell r="E250">
            <v>1198393.2349824563</v>
          </cell>
        </row>
        <row r="251">
          <cell r="A251" t="str">
            <v>13.6</v>
          </cell>
          <cell r="B251" t="str">
            <v>CAMISA PERMANENTE DE DIAMETRO INTERIOR 1M EN CONCRETO</v>
          </cell>
          <cell r="C251" t="str">
            <v>ML</v>
          </cell>
          <cell r="D251" t="str">
            <v>13.6</v>
          </cell>
          <cell r="E251">
            <v>177340.17267999999</v>
          </cell>
        </row>
        <row r="252">
          <cell r="A252" t="str">
            <v>13.7</v>
          </cell>
          <cell r="B252" t="str">
            <v>CAISSONS EN CONCRETO CLASE C Y ANILLO E = 0,15 INCLUYE EXCAVACION BAJO AGUA Y BOMBEOS MAS PLASTIFICANTE SIKAMENT (SEGÚN REQUERIMIENTOS DE FABRICANTE) ( NO INCLUYE ACERO DE REFUERZO) INCLUYE DISPOSICIÓN FINAL CUMPLIENDO NORMATIVIDAD AMBIENTAL. DIAMETRO DE 1,00 - 1,20</v>
          </cell>
          <cell r="C252" t="str">
            <v>ML</v>
          </cell>
          <cell r="D252" t="str">
            <v>13.7</v>
          </cell>
          <cell r="E252">
            <v>1757234.4348545456</v>
          </cell>
        </row>
        <row r="253">
          <cell r="A253" t="str">
            <v>13.8</v>
          </cell>
          <cell r="B253" t="str">
            <v>TABLESTACADO DE MADERA</v>
          </cell>
          <cell r="C253" t="str">
            <v>M2</v>
          </cell>
          <cell r="D253" t="str">
            <v>13.8</v>
          </cell>
          <cell r="E253">
            <v>63254.201000000001</v>
          </cell>
        </row>
        <row r="254">
          <cell r="A254" t="str">
            <v>13.9</v>
          </cell>
          <cell r="B254" t="str">
            <v>BOLSACRETO</v>
          </cell>
          <cell r="C254" t="str">
            <v>M3</v>
          </cell>
          <cell r="D254" t="str">
            <v>13.9</v>
          </cell>
          <cell r="E254">
            <v>488505.43116627447</v>
          </cell>
        </row>
        <row r="255">
          <cell r="A255" t="str">
            <v>13.10</v>
          </cell>
          <cell r="B255" t="str">
            <v>ANCLAJE EN ROCA DE D=4`` CON 3 TORONES DE 1/2``  POSTENSADOS</v>
          </cell>
          <cell r="C255" t="str">
            <v>TON-M</v>
          </cell>
          <cell r="D255" t="str">
            <v>13.10</v>
          </cell>
          <cell r="E255">
            <v>325008.00087833329</v>
          </cell>
        </row>
        <row r="256">
          <cell r="A256" t="str">
            <v>13.11</v>
          </cell>
          <cell r="B256" t="str">
            <v>DISEÑO Y FABRICACION DE ESTRUCTURA METALICA</v>
          </cell>
          <cell r="C256" t="str">
            <v>KG</v>
          </cell>
          <cell r="D256" t="str">
            <v>13.11</v>
          </cell>
          <cell r="E256">
            <v>8797.2657799999997</v>
          </cell>
        </row>
        <row r="257">
          <cell r="A257" t="str">
            <v>13.12</v>
          </cell>
          <cell r="B257" t="str">
            <v>TRANSPORTE ESTRUCTURA METALICA</v>
          </cell>
          <cell r="C257" t="str">
            <v>KG - KM</v>
          </cell>
          <cell r="D257" t="str">
            <v>13.12</v>
          </cell>
          <cell r="E257">
            <v>1045.6199999999999</v>
          </cell>
        </row>
        <row r="258">
          <cell r="A258" t="str">
            <v>13.13</v>
          </cell>
          <cell r="B258" t="str">
            <v>MONTAJE Y PINTURA DE LA ESTRUCTURA METALICA</v>
          </cell>
          <cell r="C258" t="str">
            <v>KG</v>
          </cell>
          <cell r="D258" t="str">
            <v>13.13</v>
          </cell>
          <cell r="E258">
            <v>1149.702526984127</v>
          </cell>
        </row>
        <row r="259">
          <cell r="A259" t="str">
            <v>13.14</v>
          </cell>
          <cell r="B259" t="str">
            <v>TUBERIA CORRUGADA DE ACERO GALVANIZADO LAMINA MP68</v>
          </cell>
          <cell r="C259" t="str">
            <v>ML</v>
          </cell>
          <cell r="D259" t="str">
            <v>13.14</v>
          </cell>
          <cell r="E259">
            <v>517974.00749999995</v>
          </cell>
        </row>
        <row r="260">
          <cell r="A260" t="str">
            <v>13.15</v>
          </cell>
          <cell r="B260" t="str">
            <v>DISIPADOR DE ENERGIA Y SEDIMENTADOR EN GAVIONES, CON RECUBRIMIENTO</v>
          </cell>
          <cell r="C260" t="str">
            <v>M3</v>
          </cell>
          <cell r="D260" t="str">
            <v>13.15</v>
          </cell>
          <cell r="E260">
            <v>185898.45620000002</v>
          </cell>
        </row>
        <row r="261">
          <cell r="A261" t="str">
            <v>13.16</v>
          </cell>
          <cell r="B261" t="str">
            <v>DISIPADOR DE ENERGIA Y SEDIMENTADOR EN CONCRETO CICLOPEO DE 2000 PSI</v>
          </cell>
          <cell r="C261" t="str">
            <v>M3</v>
          </cell>
          <cell r="D261" t="str">
            <v>13.16</v>
          </cell>
          <cell r="E261">
            <v>305990.81770000001</v>
          </cell>
        </row>
        <row r="262">
          <cell r="A262" t="str">
            <v>13.17</v>
          </cell>
          <cell r="B262" t="str">
            <v>CEMENTO ASFALTICO DE PENETRACION 60 -70</v>
          </cell>
          <cell r="C262" t="str">
            <v>KG</v>
          </cell>
          <cell r="D262" t="str">
            <v>13.17</v>
          </cell>
          <cell r="E262">
            <v>2091.2399999999998</v>
          </cell>
        </row>
        <row r="263">
          <cell r="A263" t="str">
            <v>13.18</v>
          </cell>
          <cell r="B263" t="str">
            <v>CEMENTO ASFALTICO DE PENETRACION 80-100</v>
          </cell>
          <cell r="C263" t="str">
            <v>KG</v>
          </cell>
          <cell r="D263" t="str">
            <v>13.18</v>
          </cell>
          <cell r="E263">
            <v>2091.2399999999998</v>
          </cell>
        </row>
        <row r="264">
          <cell r="A264" t="str">
            <v>13.19</v>
          </cell>
          <cell r="B264" t="str">
            <v>COLCHOGAVIONES</v>
          </cell>
          <cell r="C264" t="str">
            <v>M3</v>
          </cell>
          <cell r="D264" t="str">
            <v>13.19</v>
          </cell>
          <cell r="E264">
            <v>155474.98050000003</v>
          </cell>
        </row>
        <row r="265">
          <cell r="A265" t="str">
            <v>13.20</v>
          </cell>
          <cell r="B265" t="str">
            <v>BASE GRANULAR PARA TIERRA ARMADA</v>
          </cell>
          <cell r="C265" t="str">
            <v>M3</v>
          </cell>
          <cell r="D265" t="str">
            <v>13.20</v>
          </cell>
          <cell r="E265">
            <v>109929.61973214286</v>
          </cell>
        </row>
        <row r="266">
          <cell r="A266" t="str">
            <v>13.21</v>
          </cell>
          <cell r="B266" t="str">
            <v>MURO DE CONTENCION DE SUELO REFORZADO</v>
          </cell>
          <cell r="C266" t="str">
            <v>M3</v>
          </cell>
          <cell r="D266" t="str">
            <v>13.21</v>
          </cell>
          <cell r="E266">
            <v>132526.42918333333</v>
          </cell>
        </row>
        <row r="267">
          <cell r="A267" t="str">
            <v>13.22</v>
          </cell>
          <cell r="B267" t="str">
            <v>DRENES HORIZONTALES TUBERIA PERFORADA CON FILTRO  2-1/2``</v>
          </cell>
          <cell r="C267" t="str">
            <v>ML</v>
          </cell>
          <cell r="D267" t="str">
            <v>13.22</v>
          </cell>
          <cell r="E267">
            <v>146186.59281499998</v>
          </cell>
        </row>
        <row r="268">
          <cell r="A268" t="str">
            <v>13.23</v>
          </cell>
          <cell r="B268" t="str">
            <v>CERCA DE ALAMBRE DE PUAS CON POSTES DE MADERA INMUNIZADA, 4 HILOS</v>
          </cell>
          <cell r="C268" t="str">
            <v>ML</v>
          </cell>
          <cell r="D268" t="str">
            <v>13.23</v>
          </cell>
          <cell r="E268">
            <v>22739.3305</v>
          </cell>
        </row>
        <row r="269">
          <cell r="A269" t="str">
            <v>13.24</v>
          </cell>
          <cell r="B269" t="str">
            <v>CERCA DE ALAMBRE DE PUAS CON POSTES DE CONCRETO, 4 HILOS</v>
          </cell>
          <cell r="C269" t="str">
            <v>ML</v>
          </cell>
          <cell r="D269" t="str">
            <v>13.24</v>
          </cell>
          <cell r="E269">
            <v>35243.929124999995</v>
          </cell>
        </row>
        <row r="270">
          <cell r="A270" t="str">
            <v>13.25</v>
          </cell>
          <cell r="B270" t="str">
            <v>CERCA DE MALLA CON POSTES DE MADERA INMUNIZADA</v>
          </cell>
          <cell r="C270" t="str">
            <v>ML</v>
          </cell>
          <cell r="D270" t="str">
            <v>13.25</v>
          </cell>
          <cell r="E270">
            <v>25888.292583333328</v>
          </cell>
        </row>
        <row r="271">
          <cell r="A271" t="str">
            <v>13.26</v>
          </cell>
          <cell r="B271" t="str">
            <v>CERCA DE MALLA CON POSTES DE CONCRETO</v>
          </cell>
          <cell r="C271" t="str">
            <v>ML</v>
          </cell>
          <cell r="D271" t="str">
            <v>13.26</v>
          </cell>
          <cell r="E271">
            <v>31596.748474999997</v>
          </cell>
        </row>
        <row r="272">
          <cell r="A272" t="str">
            <v>13.27</v>
          </cell>
          <cell r="B272" t="str">
            <v>CERRAMIENTO EN VARA ROLLIZA Y LONA</v>
          </cell>
          <cell r="C272" t="str">
            <v>ML</v>
          </cell>
          <cell r="D272" t="str">
            <v>13.27</v>
          </cell>
          <cell r="E272">
            <v>14979.958749999998</v>
          </cell>
        </row>
        <row r="273">
          <cell r="A273" t="str">
            <v>13.28</v>
          </cell>
          <cell r="B273" t="str">
            <v>SANDBLASTING Y PINTURA DE ESTRUCTURA METALICA</v>
          </cell>
          <cell r="C273" t="str">
            <v>KG</v>
          </cell>
          <cell r="D273" t="str">
            <v>13.28</v>
          </cell>
          <cell r="E273">
            <v>1148.5119124999999</v>
          </cell>
        </row>
        <row r="274">
          <cell r="A274" t="str">
            <v>13.29</v>
          </cell>
          <cell r="B274" t="str">
            <v>IMPRIMACION CON SIKADUR 32</v>
          </cell>
          <cell r="C274" t="str">
            <v>M2</v>
          </cell>
          <cell r="D274" t="str">
            <v>13.29</v>
          </cell>
          <cell r="E274">
            <v>39102.249497999997</v>
          </cell>
        </row>
        <row r="275">
          <cell r="A275" t="str">
            <v>13.30</v>
          </cell>
          <cell r="B275" t="str">
            <v>DRENAJES EN TUBERIA DE PVC 4``</v>
          </cell>
          <cell r="C275" t="str">
            <v>ML</v>
          </cell>
          <cell r="D275" t="str">
            <v>13.30</v>
          </cell>
          <cell r="E275">
            <v>72595.589355555552</v>
          </cell>
        </row>
        <row r="276">
          <cell r="A276" t="str">
            <v>13.31</v>
          </cell>
          <cell r="B276" t="str">
            <v>SUELO CEMENTO RELACION 1:8</v>
          </cell>
          <cell r="C276" t="str">
            <v>M3</v>
          </cell>
          <cell r="D276" t="str">
            <v>13.31</v>
          </cell>
          <cell r="E276">
            <v>59294.602499999994</v>
          </cell>
        </row>
        <row r="277">
          <cell r="A277" t="str">
            <v>13.32</v>
          </cell>
          <cell r="B277" t="str">
            <v>RELLENO PARA REDES EN ARENA DE PEÑA (SUMINISTRO, EXTENDIDO, HUMEDECIMIENTO Y COMPACTACION)</v>
          </cell>
          <cell r="C277" t="str">
            <v>M3</v>
          </cell>
          <cell r="D277" t="str">
            <v>13.32</v>
          </cell>
          <cell r="E277">
            <v>71794.39916666667</v>
          </cell>
        </row>
        <row r="278">
          <cell r="A278" t="str">
            <v>13.33</v>
          </cell>
          <cell r="B278" t="str">
            <v>RELLENO PARA REDES EN GRAVILLA 1/2`` (SUMINISTRO, EXTENDIDO Y COMPACTACION)</v>
          </cell>
          <cell r="C278" t="str">
            <v>M3</v>
          </cell>
          <cell r="D278" t="str">
            <v>13.33</v>
          </cell>
          <cell r="E278">
            <v>96202.848999999987</v>
          </cell>
        </row>
        <row r="279">
          <cell r="A279" t="str">
            <v>13.34</v>
          </cell>
          <cell r="B279" t="str">
            <v>CURADO DE LOSAS DE CONCRETO (SUMINISTRO Y APLICACIÓN)</v>
          </cell>
          <cell r="C279" t="str">
            <v>M2</v>
          </cell>
          <cell r="D279" t="str">
            <v>13.34</v>
          </cell>
          <cell r="E279">
            <v>1848.71425</v>
          </cell>
        </row>
        <row r="280">
          <cell r="A280" t="str">
            <v>13.35</v>
          </cell>
          <cell r="B280" t="str">
            <v>MALLA ELECTROSOLDADA 0.15 X 0.15 M D= 4MM (INCLUYE SUMINISTRO FIJACION E INSTALACION)</v>
          </cell>
          <cell r="C280" t="str">
            <v>KG</v>
          </cell>
          <cell r="D280" t="str">
            <v>13.35</v>
          </cell>
          <cell r="E280">
            <v>3802.2567458333333</v>
          </cell>
        </row>
        <row r="281">
          <cell r="A281" t="str">
            <v>13.36</v>
          </cell>
          <cell r="B281" t="str">
            <v>SEPARADOR ``NEW JERSEY`` BIDIRECCIONAL 1.5 X 0.6 M X 1.1 M (PREFABRICADO, INCLUYE SUMINISTRO E INSTALACION, NO INCLUYE MATERIAL DE BASE</v>
          </cell>
          <cell r="C281" t="str">
            <v>ML</v>
          </cell>
          <cell r="D281" t="str">
            <v>13.36</v>
          </cell>
          <cell r="E281">
            <v>263919.20781250007</v>
          </cell>
        </row>
        <row r="282">
          <cell r="A282" t="str">
            <v>13.37</v>
          </cell>
          <cell r="B282" t="str">
            <v>SEPARADOR ``NEW JERSEY`` MONODIRECCIONAL 1.5 X 0.6 M X 1.1 M (PREFABRICADO, INCLUYE SUMINISTRO E INSTALACION, NO INCLUYE MATERIAL DE BASE</v>
          </cell>
          <cell r="C282" t="str">
            <v>ML</v>
          </cell>
          <cell r="D282" t="str">
            <v>13.37</v>
          </cell>
          <cell r="E282">
            <v>209564.03174999999</v>
          </cell>
        </row>
        <row r="283">
          <cell r="A283" t="str">
            <v>13.38</v>
          </cell>
          <cell r="B283" t="str">
            <v>GEOTEXTIL NT 1600 PARA SEPARACION SUBRASANTE/CAPAS GRANULARES (INCLUYE SUMINISTRO E INSTALACION)</v>
          </cell>
          <cell r="C283" t="str">
            <v>M2</v>
          </cell>
          <cell r="D283" t="str">
            <v>13.38</v>
          </cell>
          <cell r="E283">
            <v>4951.9401399999997</v>
          </cell>
        </row>
        <row r="284">
          <cell r="A284" t="str">
            <v>13.39</v>
          </cell>
          <cell r="B284" t="str">
            <v>GEOTEXTIL NT 1600 PARA SUBDRENES/FILTROS (INCLUYE SUMINISTRO E INSTALACION)</v>
          </cell>
          <cell r="C284" t="str">
            <v>M2</v>
          </cell>
          <cell r="D284" t="str">
            <v>13.39</v>
          </cell>
          <cell r="E284">
            <v>4951.9401399999997</v>
          </cell>
        </row>
        <row r="285">
          <cell r="A285" t="str">
            <v>13.40</v>
          </cell>
          <cell r="B285" t="str">
            <v>GEOTEXTIL NT 1800 PARA SEPARACION SUBRASANTE/CAPAS GRANULARES (INCLUYE SUMINISTRO E INSTALACION)</v>
          </cell>
          <cell r="C285" t="str">
            <v>M2</v>
          </cell>
          <cell r="D285" t="str">
            <v>13.40</v>
          </cell>
          <cell r="E285">
            <v>5909.2633399999995</v>
          </cell>
        </row>
        <row r="286">
          <cell r="A286" t="str">
            <v>13.41</v>
          </cell>
          <cell r="B286" t="str">
            <v>GEOTEXTIL NT 1800 PARA SUBDRENES/FILTROS (INCLUYE SUMINISTRO E INSTALACION)</v>
          </cell>
          <cell r="C286" t="str">
            <v>M2</v>
          </cell>
          <cell r="D286" t="str">
            <v>13.41</v>
          </cell>
          <cell r="E286">
            <v>5909.2633399999995</v>
          </cell>
        </row>
        <row r="287">
          <cell r="A287" t="str">
            <v>13.42</v>
          </cell>
          <cell r="B287" t="str">
            <v>GEOTEXTIL NT 2000 PARA SEPARACION SUBRASANTE/CAPAS GRANULARES (INCLUYE SUMINISTRO E INSTALACION)</v>
          </cell>
          <cell r="C287" t="str">
            <v>M2</v>
          </cell>
          <cell r="D287" t="str">
            <v>13.42</v>
          </cell>
          <cell r="E287">
            <v>6768.9953399999995</v>
          </cell>
        </row>
        <row r="288">
          <cell r="A288" t="str">
            <v>13.43</v>
          </cell>
          <cell r="B288" t="str">
            <v>GEOTEXTIL NT 2000 PARA SUBDRENES/FILTROS (INCLUYE SUMINISTRO E INSTALACION)</v>
          </cell>
          <cell r="C288" t="str">
            <v>M2</v>
          </cell>
          <cell r="D288" t="str">
            <v>13.43</v>
          </cell>
          <cell r="E288">
            <v>6768.9953399999995</v>
          </cell>
        </row>
        <row r="289">
          <cell r="A289" t="str">
            <v>13.44</v>
          </cell>
          <cell r="B289" t="str">
            <v>GEOTEXTIL NT 2500 PARA SEPARACION SUBRASANTE/CAPAS GRANULARES (INCLUYE SUMINISTRO E INSTALACION)</v>
          </cell>
          <cell r="C289" t="str">
            <v>M2</v>
          </cell>
          <cell r="D289" t="str">
            <v>13.44</v>
          </cell>
          <cell r="E289">
            <v>7038.5329399999991</v>
          </cell>
        </row>
        <row r="290">
          <cell r="A290" t="str">
            <v>13.45</v>
          </cell>
          <cell r="B290" t="str">
            <v>GEOTEXTIL NT 2500 PARA SUBDRENES/FILTROS (INCLUYE SUMINISTRO E INSTALACION)</v>
          </cell>
          <cell r="C290" t="str">
            <v>M2</v>
          </cell>
          <cell r="D290" t="str">
            <v>13.45</v>
          </cell>
          <cell r="E290">
            <v>7038.5329399999991</v>
          </cell>
        </row>
        <row r="291">
          <cell r="A291" t="str">
            <v>13.46</v>
          </cell>
          <cell r="B291" t="str">
            <v>GEOTEXTIL NT 3000 PARA SEPARACION SUBRASANTE/CAPAS GRANULARES (INCLUYE SUMINISTRO E INSTALACION)</v>
          </cell>
          <cell r="C291" t="str">
            <v>M2</v>
          </cell>
          <cell r="D291" t="str">
            <v>13.46</v>
          </cell>
          <cell r="E291">
            <v>8525.6369400000003</v>
          </cell>
        </row>
        <row r="292">
          <cell r="A292" t="str">
            <v>13.47</v>
          </cell>
          <cell r="B292" t="str">
            <v>GEOTEXTIL NT 3000 PARA SUBDRENES/FILTROS (INCLUYE SUMINISTRO E INSTALACION)</v>
          </cell>
          <cell r="C292" t="str">
            <v>M2</v>
          </cell>
          <cell r="D292" t="str">
            <v>13.47</v>
          </cell>
          <cell r="E292">
            <v>8525.6369400000003</v>
          </cell>
        </row>
        <row r="293">
          <cell r="A293" t="str">
            <v>13.48</v>
          </cell>
          <cell r="B293" t="str">
            <v>GEOTEXTIL NT 4000 PARA ESTABILIZACIONSUBRASANTES/CAPAS GRANULARES (INCLUYE SUMINISTRO E INSTALACION)</v>
          </cell>
          <cell r="C293" t="str">
            <v>M2</v>
          </cell>
          <cell r="D293" t="str">
            <v>13.48</v>
          </cell>
          <cell r="E293">
            <v>10662.187139999998</v>
          </cell>
        </row>
        <row r="294">
          <cell r="A294" t="str">
            <v>13.49</v>
          </cell>
          <cell r="B294" t="str">
            <v>GEOTEXTIL NT 4000 PARA SEPARACION SUBRASANTE/CAPAS GRANULARES (INCLUYE SUMINISTRO E INSTALACION)</v>
          </cell>
          <cell r="C294" t="str">
            <v>M2</v>
          </cell>
          <cell r="D294" t="str">
            <v>13.49</v>
          </cell>
          <cell r="E294">
            <v>10662.187139999998</v>
          </cell>
        </row>
        <row r="295">
          <cell r="A295" t="str">
            <v>13.50</v>
          </cell>
          <cell r="B295" t="str">
            <v>GEOTEXTIL NT 4000 PARA SUBDRENES/FILTROS (INCLUYE SUMINISTRO E INSTALACION)</v>
          </cell>
          <cell r="C295" t="str">
            <v>M2</v>
          </cell>
          <cell r="D295" t="str">
            <v>13.50</v>
          </cell>
          <cell r="E295">
            <v>10662.187139999998</v>
          </cell>
        </row>
        <row r="296">
          <cell r="A296" t="str">
            <v>13.51</v>
          </cell>
          <cell r="B296" t="str">
            <v>GEOTEXTIL NT 5000 PARA ESTABILIZACIONSUBRASANTES/CAPAS GRANULARES (INCLUYE SUMINISTRO E INSTALACION)</v>
          </cell>
          <cell r="C296" t="str">
            <v>M2</v>
          </cell>
          <cell r="D296" t="str">
            <v>13.51</v>
          </cell>
          <cell r="E296">
            <v>12934.667939999999</v>
          </cell>
        </row>
        <row r="297">
          <cell r="A297" t="str">
            <v>13.52</v>
          </cell>
          <cell r="B297" t="str">
            <v>GEOTEXTIL NT 5000 PARA SEPARACION SUBRASANTE/CAPAS GRANULARES (INCLUYE SUMINISTRO E INSTALACION)</v>
          </cell>
          <cell r="C297" t="str">
            <v>M2</v>
          </cell>
          <cell r="D297" t="str">
            <v>13.52</v>
          </cell>
          <cell r="E297">
            <v>12934.667939999999</v>
          </cell>
        </row>
        <row r="298">
          <cell r="A298" t="str">
            <v>13.53</v>
          </cell>
          <cell r="B298" t="str">
            <v>GEOTEXTIL NT 5000 PARA SUBDRENES/FILTROS (INCLUYE SUMINISTRO E INSTALACION)</v>
          </cell>
          <cell r="C298" t="str">
            <v>M2</v>
          </cell>
          <cell r="D298" t="str">
            <v>13.53</v>
          </cell>
          <cell r="E298">
            <v>12934.667939999999</v>
          </cell>
        </row>
        <row r="299">
          <cell r="A299" t="str">
            <v>13.54</v>
          </cell>
          <cell r="B299" t="str">
            <v>GEOTEXTIL NT 6000 PARA ESTABILIZACIONSUBRASANTES/CAPAS GRANULARES (INCLUYE SUMINISTRO E INSTALACION)</v>
          </cell>
          <cell r="C299" t="str">
            <v>M2</v>
          </cell>
          <cell r="D299" t="str">
            <v>13.54</v>
          </cell>
          <cell r="E299">
            <v>14613.468939999999</v>
          </cell>
        </row>
        <row r="300">
          <cell r="A300" t="str">
            <v>13.55</v>
          </cell>
          <cell r="B300" t="str">
            <v>GEOTEXTIL NT 6000 PARA SEPARACION SUBRASANTE/CAPAS GRANULARES (INCLUYE SUMINISTRO E INSTALACION)</v>
          </cell>
          <cell r="C300" t="str">
            <v>M2</v>
          </cell>
          <cell r="D300" t="str">
            <v>13.55</v>
          </cell>
          <cell r="E300">
            <v>14613.468939999999</v>
          </cell>
        </row>
        <row r="301">
          <cell r="A301" t="str">
            <v>13.56</v>
          </cell>
          <cell r="B301" t="str">
            <v>GEOTEXTIL NT 6000 PARA SUBDRENES/FILTROS (INCLUYE SUMINISTRO E INSTALACION)</v>
          </cell>
          <cell r="C301" t="str">
            <v>M2</v>
          </cell>
          <cell r="D301" t="str">
            <v>13.56</v>
          </cell>
          <cell r="E301">
            <v>14613.468939999999</v>
          </cell>
        </row>
        <row r="302">
          <cell r="A302" t="str">
            <v>13.57</v>
          </cell>
          <cell r="B302" t="str">
            <v>GEOTEXTIL NT 7000 PARA ESTABILIZACIONSUBRASANTES/CAPAS GRANULARES (INCLUYE SUMINISTRO E INSTALACION)</v>
          </cell>
          <cell r="C302" t="str">
            <v>M2</v>
          </cell>
          <cell r="D302" t="str">
            <v>13.57</v>
          </cell>
          <cell r="E302">
            <v>17940.864140000001</v>
          </cell>
        </row>
        <row r="303">
          <cell r="A303" t="str">
            <v>13.58</v>
          </cell>
          <cell r="B303" t="str">
            <v>GEOTEXTIL NT 7000 PARA SEPARACION SUBRASANTE/CAPAS GRANULARES (INCLUYE SUMINISTRO E INSTALACION)</v>
          </cell>
          <cell r="C303" t="str">
            <v>M2</v>
          </cell>
          <cell r="D303" t="str">
            <v>13.58</v>
          </cell>
          <cell r="E303">
            <v>17940.864140000001</v>
          </cell>
        </row>
        <row r="304">
          <cell r="A304" t="str">
            <v>13.59</v>
          </cell>
          <cell r="B304" t="str">
            <v>GEOTEXTIL NT 7000 PARA SUBDRENES/FILTROS (INCLUYE SUMINISTRO E INSTALACION)</v>
          </cell>
          <cell r="C304" t="str">
            <v>M2</v>
          </cell>
          <cell r="D304" t="str">
            <v>13.59</v>
          </cell>
          <cell r="E304">
            <v>17940.864140000001</v>
          </cell>
        </row>
        <row r="305">
          <cell r="A305" t="str">
            <v>13.60</v>
          </cell>
          <cell r="B305" t="str">
            <v>GEOTEXTIL REPAV 400 PARA PAVIMENTACION Y REPAVIMENTACION (INCLUYE SUMINISTRO E INSTALACION)</v>
          </cell>
          <cell r="C305" t="str">
            <v>M2</v>
          </cell>
          <cell r="D305" t="str">
            <v>13.60</v>
          </cell>
          <cell r="E305">
            <v>6194.7175999999999</v>
          </cell>
        </row>
        <row r="306">
          <cell r="A306" t="str">
            <v>13.61</v>
          </cell>
          <cell r="B306" t="str">
            <v>GEOTEXTIL REPAV 450 PARA PAVIMENTACION Y REPAVIMENTACION (INCLUYE SUMINISTRO E INSTALACION)</v>
          </cell>
          <cell r="C306" t="str">
            <v>M2</v>
          </cell>
          <cell r="D306" t="str">
            <v>13.61</v>
          </cell>
          <cell r="E306">
            <v>6945.2403999999997</v>
          </cell>
        </row>
        <row r="307">
          <cell r="A307" t="str">
            <v>13.62</v>
          </cell>
          <cell r="B307" t="str">
            <v>GEOTEXTIL T, RESIST ULTIMA (TIRA ANCHA)=30 KN/M PARA SEPARACION SUBRASANTE/CAPAS GRANULARES (INC. SUJMINISTRO E INSTALACION)</v>
          </cell>
          <cell r="C307" t="str">
            <v>M2</v>
          </cell>
          <cell r="D307" t="str">
            <v>13.62</v>
          </cell>
          <cell r="E307">
            <v>6569.1657400000004</v>
          </cell>
        </row>
        <row r="308">
          <cell r="A308" t="str">
            <v>13.63</v>
          </cell>
          <cell r="B308" t="str">
            <v>GEOTEXTIL T, RESIST ULTIMA (TIRA ANCHA)=30 KN/M PARA SUBDRENES/FILTROS (INC. SUMINISTRO E INSTALACION)</v>
          </cell>
          <cell r="C308" t="str">
            <v>M2</v>
          </cell>
          <cell r="D308" t="str">
            <v>13.63</v>
          </cell>
          <cell r="E308">
            <v>6569.1657400000004</v>
          </cell>
        </row>
        <row r="309">
          <cell r="A309" t="str">
            <v>13.64</v>
          </cell>
          <cell r="B309" t="str">
            <v>GEOTEXTIL T, RESIST ULTIMA (TIRA ANCHA)=40 KN/M PARA ESTABILIZACION SUBRASANTE/CAPAS GRANULARES (INC. SUJMINISTRO E INSTALACION)</v>
          </cell>
          <cell r="C309" t="str">
            <v>M2</v>
          </cell>
          <cell r="D309" t="str">
            <v>13.64</v>
          </cell>
          <cell r="E309">
            <v>6937.4563399999988</v>
          </cell>
        </row>
        <row r="310">
          <cell r="A310" t="str">
            <v>13.65</v>
          </cell>
          <cell r="B310" t="str">
            <v>GEOTEXTIL T, RESIST ULTIMA (TIRA ANCHA)=40 KN/M PARA SEPARACION SUBRASANTE/CAPAS GRANULARES (INC. SUJMINISTRO E INSTALACION)</v>
          </cell>
          <cell r="C310" t="str">
            <v>M2</v>
          </cell>
          <cell r="D310" t="str">
            <v>13.65</v>
          </cell>
          <cell r="E310">
            <v>6937.4563399999988</v>
          </cell>
        </row>
        <row r="311">
          <cell r="A311" t="str">
            <v>13.66</v>
          </cell>
          <cell r="B311" t="str">
            <v>GEOTEXTIL T, RESIST ULTIMA (TIRA ANCHA)=40 KN/M PARA SUBDRENES/FILTROS (INC. SUMINISTRO E INSTALACION)</v>
          </cell>
          <cell r="C311" t="str">
            <v>M2</v>
          </cell>
          <cell r="D311" t="str">
            <v>13.66</v>
          </cell>
          <cell r="E311">
            <v>6937.4563399999988</v>
          </cell>
        </row>
        <row r="312">
          <cell r="A312" t="str">
            <v>13.67</v>
          </cell>
          <cell r="B312" t="str">
            <v>GEOTEXTIL T, RESIST ULTIMA (TIRA ANCHA)=60 KN/M PARA ESTABILIZACION SUBRASANTE/CAPAS GRANULARES (INC. SUJMINISTRO E INSTALACION)</v>
          </cell>
          <cell r="C312" t="str">
            <v>M2</v>
          </cell>
          <cell r="D312" t="str">
            <v>13.67</v>
          </cell>
          <cell r="E312">
            <v>10525.094739999999</v>
          </cell>
        </row>
        <row r="313">
          <cell r="A313" t="str">
            <v>13.68</v>
          </cell>
          <cell r="B313" t="str">
            <v>GEOTEXTIL T, RESIST ULTIMA (TIRA ANCHA)=60 KN/M PARA SEPARACION SUBRASANTE/CAPAS GRANULARES (INC. SUJMINISTRO E INSTALACION)</v>
          </cell>
          <cell r="C313" t="str">
            <v>M2</v>
          </cell>
          <cell r="D313" t="str">
            <v>13.68</v>
          </cell>
          <cell r="E313">
            <v>10525.094739999999</v>
          </cell>
        </row>
        <row r="314">
          <cell r="A314" t="str">
            <v>13.69</v>
          </cell>
          <cell r="B314" t="str">
            <v>GEOTEXTIL T, RESIST ULTIMA (TIRA ANCHA)=60 KN/M PARA SUBDRENES/FILTROS (INC. SUMINISTRO E INSTALACION)</v>
          </cell>
          <cell r="C314" t="str">
            <v>M2</v>
          </cell>
          <cell r="D314" t="str">
            <v>13.69</v>
          </cell>
          <cell r="E314">
            <v>10525.094739999999</v>
          </cell>
        </row>
        <row r="315">
          <cell r="A315" t="str">
            <v>13.70</v>
          </cell>
          <cell r="B315" t="str">
            <v>GEOTEXTIL T, RESIST ULTIMA (TIRA ANCHA)=90 KN/M PARA ESTABILIZACION SUBRASANTE/CAPAS GRANULARES (INC. SUJMINISTRO E INSTALACION)</v>
          </cell>
          <cell r="C315" t="str">
            <v>M2</v>
          </cell>
          <cell r="D315" t="str">
            <v>13.70</v>
          </cell>
          <cell r="E315">
            <v>15123.499139999998</v>
          </cell>
        </row>
        <row r="316">
          <cell r="A316" t="str">
            <v>13.71</v>
          </cell>
          <cell r="B316" t="str">
            <v>GEOTEXTIL T, RESIST ULTIMA (TIRA ANCHA)=90 KN/M PARA SEPARACION SUBRASANTE/CAPAS GRANULARES (INC. SUJMINISTRO E INSTALACION)</v>
          </cell>
          <cell r="C316" t="str">
            <v>M2</v>
          </cell>
          <cell r="D316" t="str">
            <v>13.71</v>
          </cell>
          <cell r="E316">
            <v>15123.499139999998</v>
          </cell>
        </row>
        <row r="317">
          <cell r="A317" t="str">
            <v>13.72</v>
          </cell>
          <cell r="B317" t="str">
            <v>GEOTEXTIL T, RESIST ULTIMA (TIRA ANCHA)=90 KN/M PARA SUBDRENES/FILTROS (INC. SUMINISTRO E INSTALACION)</v>
          </cell>
          <cell r="C317" t="str">
            <v>M2</v>
          </cell>
          <cell r="D317" t="str">
            <v>13.72</v>
          </cell>
          <cell r="E317">
            <v>15123.499139999998</v>
          </cell>
        </row>
        <row r="318">
          <cell r="A318" t="str">
            <v>13.73</v>
          </cell>
          <cell r="B318" t="str">
            <v>GEOMALLA FORGRID BX-25</v>
          </cell>
          <cell r="C318" t="str">
            <v>M2</v>
          </cell>
          <cell r="D318" t="str">
            <v>13.73</v>
          </cell>
          <cell r="E318">
            <v>4717.2333040000003</v>
          </cell>
        </row>
        <row r="319">
          <cell r="A319" t="str">
            <v>13.74</v>
          </cell>
          <cell r="B319" t="str">
            <v>GEOMALLA FORGRID UX - 100</v>
          </cell>
          <cell r="C319" t="str">
            <v>M2</v>
          </cell>
          <cell r="D319" t="str">
            <v>13.74</v>
          </cell>
          <cell r="E319">
            <v>10228.77765</v>
          </cell>
        </row>
        <row r="320">
          <cell r="A320" t="str">
            <v>13.75</v>
          </cell>
          <cell r="B320" t="str">
            <v>GEOMALLA FORGRID UX - 165</v>
          </cell>
          <cell r="C320" t="str">
            <v>M2</v>
          </cell>
          <cell r="D320" t="str">
            <v>13.75</v>
          </cell>
          <cell r="E320">
            <v>16166.272730000001</v>
          </cell>
        </row>
        <row r="321">
          <cell r="A321" t="str">
            <v>13.76</v>
          </cell>
          <cell r="B321" t="str">
            <v>ARMADURA GALVANIZADA</v>
          </cell>
          <cell r="C321" t="str">
            <v>ML</v>
          </cell>
          <cell r="D321" t="str">
            <v>13.76</v>
          </cell>
          <cell r="E321">
            <v>132093.7555</v>
          </cell>
        </row>
        <row r="322">
          <cell r="A322" t="str">
            <v>13.77</v>
          </cell>
          <cell r="B322" t="str">
            <v>CORTE PAVIMENTO ARTICULADO</v>
          </cell>
          <cell r="C322" t="str">
            <v>ML</v>
          </cell>
          <cell r="D322" t="str">
            <v>13.77</v>
          </cell>
          <cell r="E322">
            <v>3902.1957499999999</v>
          </cell>
        </row>
        <row r="323">
          <cell r="A323" t="str">
            <v>13.78</v>
          </cell>
          <cell r="B323" t="str">
            <v>DEMOLICION OBRAS EN CONCRETO CICLOPEO Y SIMPLE, INCLUYE RETIRO DE SOBRANTES  10 KM</v>
          </cell>
          <cell r="C323" t="str">
            <v>M3</v>
          </cell>
          <cell r="D323" t="str">
            <v>13.78</v>
          </cell>
          <cell r="E323">
            <v>155514.19125000003</v>
          </cell>
        </row>
        <row r="324">
          <cell r="A324" t="str">
            <v>13.79</v>
          </cell>
          <cell r="B324" t="str">
            <v>DEMOLICION  OBRAS EN CONCRETO REFORZADO, INCLUYE RETIRO DE SOBRANTES 10 KM</v>
          </cell>
          <cell r="C324" t="str">
            <v>M3</v>
          </cell>
          <cell r="D324" t="str">
            <v>13.79</v>
          </cell>
          <cell r="E324">
            <v>189010.33749999999</v>
          </cell>
        </row>
        <row r="325">
          <cell r="A325" t="str">
            <v>13.80</v>
          </cell>
          <cell r="B325" t="str">
            <v>EMPRADIZACIÓN DE TALUDES CON BLOQUES DE CESPED</v>
          </cell>
          <cell r="C325" t="str">
            <v>M2</v>
          </cell>
          <cell r="D325" t="str">
            <v>13.80</v>
          </cell>
          <cell r="E325">
            <v>14547.995055555555</v>
          </cell>
        </row>
        <row r="326">
          <cell r="A326" t="str">
            <v>13.81</v>
          </cell>
          <cell r="B326" t="str">
            <v>EMPRADIZACIÓN DE TALUDES CON BIOMANTO</v>
          </cell>
          <cell r="C326" t="str">
            <v>M2</v>
          </cell>
          <cell r="D326" t="str">
            <v>13.81</v>
          </cell>
          <cell r="E326">
            <v>20060.718910937499</v>
          </cell>
        </row>
        <row r="327">
          <cell r="A327" t="str">
            <v>13.82</v>
          </cell>
          <cell r="B327" t="str">
            <v>EMPRADIZACIÓN DE TALUDES CON TIERRA ORGÁNICA Y SEMILAS</v>
          </cell>
          <cell r="C327" t="str">
            <v>M2</v>
          </cell>
          <cell r="D327" t="str">
            <v>13.82</v>
          </cell>
          <cell r="E327">
            <v>22570.2886</v>
          </cell>
        </row>
        <row r="328">
          <cell r="A328" t="str">
            <v>13.83</v>
          </cell>
          <cell r="B328" t="str">
            <v>PROTECCIÓN DE TALUDES CON PIEDRA PEGADA</v>
          </cell>
          <cell r="C328" t="str">
            <v>M2</v>
          </cell>
          <cell r="D328" t="str">
            <v>13.83</v>
          </cell>
          <cell r="E328">
            <v>56609.411761666663</v>
          </cell>
        </row>
        <row r="329">
          <cell r="A329" t="str">
            <v>13.84</v>
          </cell>
          <cell r="B329" t="str">
            <v>PROTECCIÓN DE TALUDES CON CONCRETO LANZADO</v>
          </cell>
          <cell r="C329" t="str">
            <v>M2</v>
          </cell>
          <cell r="D329" t="str">
            <v>13.84</v>
          </cell>
          <cell r="E329">
            <v>32870.284589999996</v>
          </cell>
        </row>
        <row r="330">
          <cell r="A330" t="str">
            <v>13.85</v>
          </cell>
          <cell r="B330" t="str">
            <v>ARBORIZACIÓN</v>
          </cell>
          <cell r="C330" t="str">
            <v>UN</v>
          </cell>
          <cell r="D330" t="str">
            <v>13.85</v>
          </cell>
          <cell r="E330">
            <v>32362.302062499999</v>
          </cell>
        </row>
        <row r="331">
          <cell r="A331" t="str">
            <v>13.86</v>
          </cell>
          <cell r="B331" t="str">
            <v>PROTECCIÓN DE TALUDES EN EXCAVACIÓN CON TABLESTACADO</v>
          </cell>
          <cell r="C331" t="str">
            <v>M2</v>
          </cell>
          <cell r="D331" t="str">
            <v>13.86</v>
          </cell>
          <cell r="E331">
            <v>72194.252000000008</v>
          </cell>
        </row>
        <row r="332">
          <cell r="A332">
            <v>0</v>
          </cell>
          <cell r="B332">
            <v>0</v>
          </cell>
          <cell r="C332">
            <v>0</v>
          </cell>
          <cell r="D332">
            <v>0</v>
          </cell>
          <cell r="E332">
            <v>0</v>
          </cell>
        </row>
        <row r="333">
          <cell r="A333">
            <v>0</v>
          </cell>
          <cell r="B333">
            <v>0</v>
          </cell>
          <cell r="C333">
            <v>0</v>
          </cell>
          <cell r="D333">
            <v>0</v>
          </cell>
          <cell r="E333">
            <v>0</v>
          </cell>
        </row>
        <row r="334">
          <cell r="A334">
            <v>0</v>
          </cell>
          <cell r="B334">
            <v>0</v>
          </cell>
          <cell r="C334">
            <v>0</v>
          </cell>
          <cell r="D334">
            <v>0</v>
          </cell>
          <cell r="E334">
            <v>0</v>
          </cell>
        </row>
        <row r="335">
          <cell r="A335">
            <v>0</v>
          </cell>
          <cell r="B335">
            <v>0</v>
          </cell>
          <cell r="C335">
            <v>0</v>
          </cell>
          <cell r="D335">
            <v>0</v>
          </cell>
          <cell r="E335">
            <v>0</v>
          </cell>
        </row>
        <row r="336">
          <cell r="A336">
            <v>0</v>
          </cell>
          <cell r="B336">
            <v>0</v>
          </cell>
          <cell r="C336">
            <v>0</v>
          </cell>
          <cell r="D336">
            <v>0</v>
          </cell>
          <cell r="E336">
            <v>0</v>
          </cell>
        </row>
        <row r="337">
          <cell r="A337">
            <v>0</v>
          </cell>
          <cell r="B337">
            <v>0</v>
          </cell>
          <cell r="C337">
            <v>0</v>
          </cell>
          <cell r="D337">
            <v>0</v>
          </cell>
          <cell r="E337">
            <v>0</v>
          </cell>
        </row>
        <row r="338">
          <cell r="A338">
            <v>0</v>
          </cell>
          <cell r="B338">
            <v>0</v>
          </cell>
          <cell r="C338">
            <v>0</v>
          </cell>
          <cell r="D338">
            <v>0</v>
          </cell>
          <cell r="E338">
            <v>0</v>
          </cell>
        </row>
        <row r="339">
          <cell r="A339">
            <v>0</v>
          </cell>
          <cell r="B339">
            <v>0</v>
          </cell>
          <cell r="C339">
            <v>0</v>
          </cell>
          <cell r="D339">
            <v>0</v>
          </cell>
          <cell r="E339">
            <v>0</v>
          </cell>
        </row>
        <row r="340">
          <cell r="A340">
            <v>0</v>
          </cell>
          <cell r="B340">
            <v>0</v>
          </cell>
          <cell r="C340">
            <v>0</v>
          </cell>
          <cell r="D340">
            <v>0</v>
          </cell>
          <cell r="E340">
            <v>0</v>
          </cell>
        </row>
        <row r="341">
          <cell r="A341">
            <v>0</v>
          </cell>
          <cell r="B341">
            <v>0</v>
          </cell>
          <cell r="C341">
            <v>0</v>
          </cell>
          <cell r="D341">
            <v>0</v>
          </cell>
          <cell r="E341">
            <v>0</v>
          </cell>
        </row>
        <row r="342">
          <cell r="A342">
            <v>0</v>
          </cell>
          <cell r="B342">
            <v>0</v>
          </cell>
          <cell r="C342">
            <v>0</v>
          </cell>
          <cell r="D342">
            <v>0</v>
          </cell>
          <cell r="E342">
            <v>0</v>
          </cell>
        </row>
        <row r="343">
          <cell r="A343">
            <v>0</v>
          </cell>
          <cell r="B343">
            <v>0</v>
          </cell>
          <cell r="C343">
            <v>0</v>
          </cell>
          <cell r="D343">
            <v>0</v>
          </cell>
          <cell r="E343">
            <v>0</v>
          </cell>
        </row>
        <row r="344">
          <cell r="A344">
            <v>0</v>
          </cell>
          <cell r="B344">
            <v>0</v>
          </cell>
          <cell r="C344">
            <v>0</v>
          </cell>
          <cell r="D344">
            <v>0</v>
          </cell>
          <cell r="E344">
            <v>0</v>
          </cell>
        </row>
        <row r="345">
          <cell r="A345">
            <v>0</v>
          </cell>
          <cell r="B345">
            <v>0</v>
          </cell>
          <cell r="C345">
            <v>0</v>
          </cell>
          <cell r="D345">
            <v>0</v>
          </cell>
          <cell r="E345">
            <v>0</v>
          </cell>
        </row>
        <row r="346">
          <cell r="A346">
            <v>0</v>
          </cell>
          <cell r="B346">
            <v>0</v>
          </cell>
          <cell r="C346">
            <v>0</v>
          </cell>
          <cell r="D346">
            <v>0</v>
          </cell>
          <cell r="E346">
            <v>0</v>
          </cell>
        </row>
        <row r="347">
          <cell r="A347">
            <v>0</v>
          </cell>
          <cell r="B347">
            <v>0</v>
          </cell>
          <cell r="C347">
            <v>0</v>
          </cell>
          <cell r="D347">
            <v>0</v>
          </cell>
          <cell r="E347">
            <v>0</v>
          </cell>
        </row>
        <row r="348">
          <cell r="A348">
            <v>0</v>
          </cell>
          <cell r="B348">
            <v>0</v>
          </cell>
          <cell r="C348">
            <v>0</v>
          </cell>
          <cell r="D348">
            <v>0</v>
          </cell>
          <cell r="E348">
            <v>0</v>
          </cell>
        </row>
        <row r="349">
          <cell r="A349">
            <v>0</v>
          </cell>
          <cell r="B349">
            <v>0</v>
          </cell>
          <cell r="C349">
            <v>0</v>
          </cell>
          <cell r="D349">
            <v>0</v>
          </cell>
          <cell r="E349">
            <v>0</v>
          </cell>
        </row>
        <row r="350">
          <cell r="A350">
            <v>0</v>
          </cell>
          <cell r="B350">
            <v>0</v>
          </cell>
          <cell r="C350">
            <v>0</v>
          </cell>
          <cell r="D350">
            <v>0</v>
          </cell>
          <cell r="E350">
            <v>0</v>
          </cell>
        </row>
        <row r="351">
          <cell r="A351">
            <v>0</v>
          </cell>
          <cell r="B351">
            <v>0</v>
          </cell>
          <cell r="C351">
            <v>0</v>
          </cell>
          <cell r="D351">
            <v>0</v>
          </cell>
          <cell r="E351">
            <v>0</v>
          </cell>
        </row>
        <row r="352">
          <cell r="A352">
            <v>0</v>
          </cell>
          <cell r="B352">
            <v>0</v>
          </cell>
          <cell r="C352">
            <v>0</v>
          </cell>
          <cell r="D352">
            <v>0</v>
          </cell>
          <cell r="E352">
            <v>0</v>
          </cell>
        </row>
        <row r="353">
          <cell r="A353">
            <v>0</v>
          </cell>
          <cell r="B353">
            <v>0</v>
          </cell>
          <cell r="C353">
            <v>0</v>
          </cell>
          <cell r="D353">
            <v>0</v>
          </cell>
          <cell r="E353">
            <v>0</v>
          </cell>
        </row>
        <row r="354">
          <cell r="A354">
            <v>0</v>
          </cell>
          <cell r="B354">
            <v>0</v>
          </cell>
          <cell r="C354">
            <v>0</v>
          </cell>
          <cell r="D354">
            <v>0</v>
          </cell>
          <cell r="E354">
            <v>0</v>
          </cell>
        </row>
        <row r="355">
          <cell r="A355">
            <v>0</v>
          </cell>
          <cell r="B355">
            <v>0</v>
          </cell>
          <cell r="C355">
            <v>0</v>
          </cell>
          <cell r="D355">
            <v>0</v>
          </cell>
          <cell r="E355">
            <v>0</v>
          </cell>
        </row>
        <row r="356">
          <cell r="A356">
            <v>0</v>
          </cell>
          <cell r="B356">
            <v>0</v>
          </cell>
          <cell r="C356">
            <v>0</v>
          </cell>
          <cell r="D356">
            <v>0</v>
          </cell>
          <cell r="E356">
            <v>0</v>
          </cell>
        </row>
        <row r="357">
          <cell r="A357">
            <v>0</v>
          </cell>
          <cell r="B357">
            <v>0</v>
          </cell>
          <cell r="C357">
            <v>0</v>
          </cell>
          <cell r="D357">
            <v>0</v>
          </cell>
          <cell r="E357">
            <v>0</v>
          </cell>
        </row>
        <row r="358">
          <cell r="A358">
            <v>0</v>
          </cell>
          <cell r="B358">
            <v>0</v>
          </cell>
          <cell r="C358">
            <v>0</v>
          </cell>
          <cell r="D358">
            <v>0</v>
          </cell>
          <cell r="E358">
            <v>0</v>
          </cell>
        </row>
        <row r="359">
          <cell r="A359">
            <v>0</v>
          </cell>
          <cell r="B359">
            <v>0</v>
          </cell>
          <cell r="C359">
            <v>0</v>
          </cell>
          <cell r="D359">
            <v>0</v>
          </cell>
          <cell r="E359">
            <v>0</v>
          </cell>
        </row>
        <row r="360">
          <cell r="A360">
            <v>0</v>
          </cell>
          <cell r="B360">
            <v>0</v>
          </cell>
          <cell r="C360">
            <v>0</v>
          </cell>
          <cell r="D360">
            <v>0</v>
          </cell>
          <cell r="E360">
            <v>0</v>
          </cell>
        </row>
        <row r="361">
          <cell r="A361">
            <v>0</v>
          </cell>
          <cell r="B361">
            <v>0</v>
          </cell>
          <cell r="C361">
            <v>0</v>
          </cell>
          <cell r="D361">
            <v>0</v>
          </cell>
          <cell r="E361">
            <v>0</v>
          </cell>
        </row>
        <row r="362">
          <cell r="A362">
            <v>0</v>
          </cell>
          <cell r="B362">
            <v>0</v>
          </cell>
          <cell r="C362">
            <v>0</v>
          </cell>
          <cell r="D362">
            <v>0</v>
          </cell>
          <cell r="E362">
            <v>0</v>
          </cell>
        </row>
        <row r="363">
          <cell r="A363">
            <v>0</v>
          </cell>
          <cell r="B363">
            <v>0</v>
          </cell>
          <cell r="C363">
            <v>0</v>
          </cell>
          <cell r="D363">
            <v>0</v>
          </cell>
          <cell r="E363">
            <v>0</v>
          </cell>
        </row>
        <row r="364">
          <cell r="A364">
            <v>0</v>
          </cell>
          <cell r="B364">
            <v>0</v>
          </cell>
          <cell r="C364">
            <v>0</v>
          </cell>
          <cell r="D364">
            <v>0</v>
          </cell>
          <cell r="E364">
            <v>0</v>
          </cell>
        </row>
        <row r="365">
          <cell r="A365">
            <v>0</v>
          </cell>
          <cell r="B365">
            <v>0</v>
          </cell>
          <cell r="C365">
            <v>0</v>
          </cell>
          <cell r="D365">
            <v>0</v>
          </cell>
          <cell r="E365">
            <v>0</v>
          </cell>
        </row>
        <row r="366">
          <cell r="A366">
            <v>0</v>
          </cell>
          <cell r="B366">
            <v>0</v>
          </cell>
          <cell r="C366">
            <v>0</v>
          </cell>
          <cell r="D366">
            <v>0</v>
          </cell>
          <cell r="E366">
            <v>0</v>
          </cell>
        </row>
        <row r="367">
          <cell r="A367">
            <v>0</v>
          </cell>
          <cell r="B367">
            <v>0</v>
          </cell>
          <cell r="C367">
            <v>0</v>
          </cell>
          <cell r="D367">
            <v>0</v>
          </cell>
          <cell r="E367">
            <v>0</v>
          </cell>
        </row>
        <row r="368">
          <cell r="A368">
            <v>0</v>
          </cell>
          <cell r="B368">
            <v>0</v>
          </cell>
          <cell r="C368">
            <v>0</v>
          </cell>
          <cell r="D368">
            <v>0</v>
          </cell>
          <cell r="E368">
            <v>0</v>
          </cell>
        </row>
        <row r="369">
          <cell r="A369">
            <v>0</v>
          </cell>
          <cell r="B369">
            <v>0</v>
          </cell>
          <cell r="C369">
            <v>0</v>
          </cell>
          <cell r="D369">
            <v>0</v>
          </cell>
          <cell r="E369">
            <v>0</v>
          </cell>
        </row>
        <row r="370">
          <cell r="A370">
            <v>0</v>
          </cell>
          <cell r="B370">
            <v>0</v>
          </cell>
          <cell r="C370">
            <v>0</v>
          </cell>
          <cell r="D370">
            <v>0</v>
          </cell>
          <cell r="E370">
            <v>0</v>
          </cell>
        </row>
        <row r="371">
          <cell r="A371">
            <v>0</v>
          </cell>
          <cell r="B371">
            <v>0</v>
          </cell>
          <cell r="C371">
            <v>0</v>
          </cell>
          <cell r="D371">
            <v>0</v>
          </cell>
          <cell r="E371">
            <v>0</v>
          </cell>
        </row>
        <row r="372">
          <cell r="A372">
            <v>0</v>
          </cell>
          <cell r="B372">
            <v>0</v>
          </cell>
          <cell r="C372">
            <v>0</v>
          </cell>
          <cell r="D372">
            <v>0</v>
          </cell>
          <cell r="E372">
            <v>0</v>
          </cell>
        </row>
        <row r="373">
          <cell r="A373">
            <v>0</v>
          </cell>
          <cell r="B373">
            <v>0</v>
          </cell>
          <cell r="C373">
            <v>0</v>
          </cell>
          <cell r="D373">
            <v>0</v>
          </cell>
          <cell r="E373">
            <v>0</v>
          </cell>
        </row>
        <row r="374">
          <cell r="A374">
            <v>0</v>
          </cell>
          <cell r="B374">
            <v>0</v>
          </cell>
          <cell r="C374">
            <v>0</v>
          </cell>
          <cell r="D374">
            <v>0</v>
          </cell>
          <cell r="E374">
            <v>0</v>
          </cell>
        </row>
        <row r="375">
          <cell r="A375">
            <v>0</v>
          </cell>
          <cell r="B375">
            <v>0</v>
          </cell>
          <cell r="C375">
            <v>0</v>
          </cell>
          <cell r="D375">
            <v>0</v>
          </cell>
          <cell r="E375">
            <v>0</v>
          </cell>
        </row>
        <row r="376">
          <cell r="A376">
            <v>0</v>
          </cell>
          <cell r="B376">
            <v>0</v>
          </cell>
          <cell r="C376">
            <v>0</v>
          </cell>
          <cell r="D376">
            <v>0</v>
          </cell>
          <cell r="E376">
            <v>0</v>
          </cell>
        </row>
        <row r="377">
          <cell r="A377">
            <v>0</v>
          </cell>
          <cell r="B377">
            <v>0</v>
          </cell>
          <cell r="C377">
            <v>0</v>
          </cell>
          <cell r="D377">
            <v>0</v>
          </cell>
          <cell r="E377">
            <v>0</v>
          </cell>
        </row>
        <row r="378">
          <cell r="A378">
            <v>0</v>
          </cell>
          <cell r="B378">
            <v>0</v>
          </cell>
          <cell r="C378">
            <v>0</v>
          </cell>
          <cell r="D378">
            <v>0</v>
          </cell>
          <cell r="E378">
            <v>0</v>
          </cell>
        </row>
        <row r="379">
          <cell r="A379">
            <v>0</v>
          </cell>
          <cell r="B379">
            <v>0</v>
          </cell>
          <cell r="C379">
            <v>0</v>
          </cell>
          <cell r="D379">
            <v>0</v>
          </cell>
          <cell r="E379">
            <v>0</v>
          </cell>
        </row>
        <row r="380">
          <cell r="A380">
            <v>0</v>
          </cell>
          <cell r="B380">
            <v>0</v>
          </cell>
          <cell r="C380">
            <v>0</v>
          </cell>
          <cell r="D380">
            <v>0</v>
          </cell>
          <cell r="E380">
            <v>0</v>
          </cell>
        </row>
        <row r="381">
          <cell r="A381">
            <v>0</v>
          </cell>
          <cell r="B381">
            <v>0</v>
          </cell>
          <cell r="C381">
            <v>0</v>
          </cell>
          <cell r="D381">
            <v>0</v>
          </cell>
          <cell r="E381">
            <v>0</v>
          </cell>
        </row>
        <row r="382">
          <cell r="A382">
            <v>0</v>
          </cell>
          <cell r="B382">
            <v>0</v>
          </cell>
          <cell r="C382">
            <v>0</v>
          </cell>
          <cell r="D382">
            <v>0</v>
          </cell>
          <cell r="E382">
            <v>0</v>
          </cell>
        </row>
        <row r="383">
          <cell r="A383">
            <v>0</v>
          </cell>
          <cell r="B383">
            <v>0</v>
          </cell>
          <cell r="C383">
            <v>0</v>
          </cell>
          <cell r="D383">
            <v>0</v>
          </cell>
          <cell r="E383">
            <v>0</v>
          </cell>
        </row>
        <row r="384">
          <cell r="A384">
            <v>0</v>
          </cell>
          <cell r="B384">
            <v>0</v>
          </cell>
          <cell r="C384">
            <v>0</v>
          </cell>
          <cell r="D384">
            <v>0</v>
          </cell>
          <cell r="E384">
            <v>0</v>
          </cell>
        </row>
        <row r="385">
          <cell r="A385">
            <v>0</v>
          </cell>
          <cell r="B385">
            <v>0</v>
          </cell>
          <cell r="C385">
            <v>0</v>
          </cell>
          <cell r="D385">
            <v>0</v>
          </cell>
          <cell r="E385">
            <v>0</v>
          </cell>
        </row>
        <row r="386">
          <cell r="A386">
            <v>0</v>
          </cell>
          <cell r="B386">
            <v>0</v>
          </cell>
          <cell r="C386">
            <v>0</v>
          </cell>
          <cell r="D386">
            <v>0</v>
          </cell>
          <cell r="E386">
            <v>0</v>
          </cell>
        </row>
        <row r="387">
          <cell r="A387">
            <v>0</v>
          </cell>
          <cell r="B387">
            <v>0</v>
          </cell>
          <cell r="C387">
            <v>0</v>
          </cell>
          <cell r="D387">
            <v>0</v>
          </cell>
          <cell r="E387">
            <v>0</v>
          </cell>
        </row>
        <row r="388">
          <cell r="A388">
            <v>0</v>
          </cell>
          <cell r="B388">
            <v>0</v>
          </cell>
          <cell r="C388">
            <v>0</v>
          </cell>
          <cell r="D388">
            <v>0</v>
          </cell>
          <cell r="E388">
            <v>0</v>
          </cell>
        </row>
        <row r="389">
          <cell r="A389">
            <v>0</v>
          </cell>
          <cell r="B389">
            <v>0</v>
          </cell>
          <cell r="C389">
            <v>0</v>
          </cell>
          <cell r="D389">
            <v>0</v>
          </cell>
          <cell r="E389">
            <v>0</v>
          </cell>
        </row>
        <row r="390">
          <cell r="A390">
            <v>0</v>
          </cell>
          <cell r="B390">
            <v>0</v>
          </cell>
          <cell r="C390">
            <v>0</v>
          </cell>
          <cell r="D390">
            <v>0</v>
          </cell>
          <cell r="E390">
            <v>0</v>
          </cell>
        </row>
        <row r="391">
          <cell r="A391">
            <v>0</v>
          </cell>
          <cell r="B391">
            <v>0</v>
          </cell>
          <cell r="C391">
            <v>0</v>
          </cell>
          <cell r="D391">
            <v>0</v>
          </cell>
          <cell r="E391">
            <v>0</v>
          </cell>
        </row>
        <row r="392">
          <cell r="A392">
            <v>0</v>
          </cell>
          <cell r="B392">
            <v>0</v>
          </cell>
          <cell r="C392">
            <v>0</v>
          </cell>
          <cell r="D392">
            <v>0</v>
          </cell>
          <cell r="E392">
            <v>0</v>
          </cell>
        </row>
        <row r="393">
          <cell r="A393">
            <v>0</v>
          </cell>
          <cell r="B393">
            <v>0</v>
          </cell>
          <cell r="C393">
            <v>0</v>
          </cell>
          <cell r="D393">
            <v>0</v>
          </cell>
          <cell r="E393">
            <v>0</v>
          </cell>
        </row>
        <row r="394">
          <cell r="A394">
            <v>0</v>
          </cell>
          <cell r="B394">
            <v>0</v>
          </cell>
          <cell r="C394">
            <v>0</v>
          </cell>
          <cell r="D394">
            <v>0</v>
          </cell>
          <cell r="E394">
            <v>0</v>
          </cell>
        </row>
        <row r="395">
          <cell r="A395">
            <v>0</v>
          </cell>
          <cell r="B395">
            <v>0</v>
          </cell>
          <cell r="C395">
            <v>0</v>
          </cell>
          <cell r="D395">
            <v>0</v>
          </cell>
          <cell r="E395">
            <v>0</v>
          </cell>
        </row>
        <row r="396">
          <cell r="A396">
            <v>0</v>
          </cell>
          <cell r="B396">
            <v>0</v>
          </cell>
          <cell r="C396">
            <v>0</v>
          </cell>
          <cell r="D396">
            <v>0</v>
          </cell>
          <cell r="E396">
            <v>0</v>
          </cell>
        </row>
        <row r="397">
          <cell r="A397">
            <v>0</v>
          </cell>
          <cell r="B397">
            <v>0</v>
          </cell>
          <cell r="C397">
            <v>0</v>
          </cell>
          <cell r="D397">
            <v>0</v>
          </cell>
          <cell r="E397">
            <v>0</v>
          </cell>
        </row>
        <row r="398">
          <cell r="A398">
            <v>0</v>
          </cell>
          <cell r="B398">
            <v>0</v>
          </cell>
          <cell r="C398">
            <v>0</v>
          </cell>
          <cell r="D398">
            <v>0</v>
          </cell>
          <cell r="E398">
            <v>0</v>
          </cell>
        </row>
        <row r="399">
          <cell r="A399">
            <v>0</v>
          </cell>
          <cell r="B399">
            <v>0</v>
          </cell>
          <cell r="C399">
            <v>0</v>
          </cell>
          <cell r="D399">
            <v>0</v>
          </cell>
          <cell r="E399">
            <v>0</v>
          </cell>
        </row>
        <row r="400">
          <cell r="A400">
            <v>0</v>
          </cell>
          <cell r="B400">
            <v>0</v>
          </cell>
          <cell r="C400">
            <v>0</v>
          </cell>
          <cell r="D400">
            <v>0</v>
          </cell>
          <cell r="E400">
            <v>0</v>
          </cell>
        </row>
        <row r="401">
          <cell r="A401">
            <v>0</v>
          </cell>
          <cell r="B401">
            <v>0</v>
          </cell>
          <cell r="C401">
            <v>0</v>
          </cell>
          <cell r="D401">
            <v>0</v>
          </cell>
          <cell r="E401">
            <v>0</v>
          </cell>
        </row>
        <row r="402">
          <cell r="A402">
            <v>0</v>
          </cell>
          <cell r="B402">
            <v>0</v>
          </cell>
          <cell r="C402">
            <v>0</v>
          </cell>
          <cell r="D402">
            <v>0</v>
          </cell>
          <cell r="E402">
            <v>0</v>
          </cell>
        </row>
        <row r="403">
          <cell r="A403">
            <v>0</v>
          </cell>
          <cell r="B403">
            <v>0</v>
          </cell>
          <cell r="C403">
            <v>0</v>
          </cell>
          <cell r="D403">
            <v>0</v>
          </cell>
          <cell r="E403">
            <v>0</v>
          </cell>
        </row>
        <row r="404">
          <cell r="A404">
            <v>0</v>
          </cell>
          <cell r="B404">
            <v>0</v>
          </cell>
          <cell r="C404">
            <v>0</v>
          </cell>
          <cell r="D404">
            <v>0</v>
          </cell>
          <cell r="E404">
            <v>0</v>
          </cell>
        </row>
        <row r="405">
          <cell r="A405">
            <v>0</v>
          </cell>
          <cell r="B405">
            <v>0</v>
          </cell>
          <cell r="C405">
            <v>0</v>
          </cell>
          <cell r="D405">
            <v>0</v>
          </cell>
          <cell r="E405">
            <v>0</v>
          </cell>
        </row>
        <row r="406">
          <cell r="A406">
            <v>0</v>
          </cell>
          <cell r="B406">
            <v>0</v>
          </cell>
          <cell r="C406">
            <v>0</v>
          </cell>
          <cell r="D406">
            <v>0</v>
          </cell>
          <cell r="E406">
            <v>0</v>
          </cell>
        </row>
        <row r="407">
          <cell r="A407">
            <v>0</v>
          </cell>
          <cell r="B407">
            <v>0</v>
          </cell>
          <cell r="C407">
            <v>0</v>
          </cell>
          <cell r="D407">
            <v>0</v>
          </cell>
          <cell r="E407">
            <v>0</v>
          </cell>
        </row>
        <row r="408">
          <cell r="A408">
            <v>0</v>
          </cell>
          <cell r="B408">
            <v>0</v>
          </cell>
          <cell r="C408">
            <v>0</v>
          </cell>
          <cell r="D408">
            <v>0</v>
          </cell>
          <cell r="E408">
            <v>0</v>
          </cell>
        </row>
        <row r="409">
          <cell r="A409">
            <v>0</v>
          </cell>
          <cell r="B409">
            <v>0</v>
          </cell>
          <cell r="C409">
            <v>0</v>
          </cell>
          <cell r="D409">
            <v>0</v>
          </cell>
          <cell r="E409">
            <v>0</v>
          </cell>
        </row>
        <row r="410">
          <cell r="A410">
            <v>0</v>
          </cell>
          <cell r="B410">
            <v>0</v>
          </cell>
          <cell r="C410">
            <v>0</v>
          </cell>
          <cell r="D410">
            <v>0</v>
          </cell>
          <cell r="E410">
            <v>0</v>
          </cell>
        </row>
        <row r="411">
          <cell r="A411">
            <v>0</v>
          </cell>
          <cell r="B411">
            <v>0</v>
          </cell>
          <cell r="C411">
            <v>0</v>
          </cell>
          <cell r="D411">
            <v>0</v>
          </cell>
          <cell r="E411">
            <v>0</v>
          </cell>
        </row>
        <row r="412">
          <cell r="A412">
            <v>0</v>
          </cell>
          <cell r="B412">
            <v>0</v>
          </cell>
          <cell r="C412">
            <v>0</v>
          </cell>
          <cell r="D412">
            <v>0</v>
          </cell>
          <cell r="E412">
            <v>0</v>
          </cell>
        </row>
        <row r="413">
          <cell r="A413">
            <v>0</v>
          </cell>
          <cell r="B413">
            <v>0</v>
          </cell>
          <cell r="C413">
            <v>0</v>
          </cell>
          <cell r="D413">
            <v>0</v>
          </cell>
          <cell r="E413">
            <v>0</v>
          </cell>
        </row>
        <row r="414">
          <cell r="A414">
            <v>0</v>
          </cell>
          <cell r="B414">
            <v>0</v>
          </cell>
          <cell r="C414">
            <v>0</v>
          </cell>
          <cell r="D414">
            <v>0</v>
          </cell>
          <cell r="E414">
            <v>0</v>
          </cell>
        </row>
        <row r="415">
          <cell r="A415">
            <v>0</v>
          </cell>
          <cell r="B415">
            <v>0</v>
          </cell>
          <cell r="C415">
            <v>0</v>
          </cell>
          <cell r="D415">
            <v>0</v>
          </cell>
          <cell r="E415">
            <v>0</v>
          </cell>
        </row>
        <row r="416">
          <cell r="A416">
            <v>0</v>
          </cell>
          <cell r="B416">
            <v>0</v>
          </cell>
          <cell r="C416">
            <v>0</v>
          </cell>
          <cell r="D416">
            <v>0</v>
          </cell>
          <cell r="E416">
            <v>0</v>
          </cell>
        </row>
        <row r="417">
          <cell r="A417">
            <v>0</v>
          </cell>
          <cell r="B417">
            <v>0</v>
          </cell>
          <cell r="C417">
            <v>0</v>
          </cell>
          <cell r="D417">
            <v>0</v>
          </cell>
          <cell r="E417">
            <v>0</v>
          </cell>
        </row>
        <row r="418">
          <cell r="A418">
            <v>0</v>
          </cell>
          <cell r="B418">
            <v>0</v>
          </cell>
          <cell r="C418">
            <v>0</v>
          </cell>
          <cell r="D418">
            <v>0</v>
          </cell>
          <cell r="E418">
            <v>0</v>
          </cell>
        </row>
        <row r="419">
          <cell r="A419">
            <v>0</v>
          </cell>
          <cell r="B419">
            <v>0</v>
          </cell>
          <cell r="C419">
            <v>0</v>
          </cell>
          <cell r="D419">
            <v>0</v>
          </cell>
          <cell r="E419">
            <v>0</v>
          </cell>
        </row>
        <row r="420">
          <cell r="A420">
            <v>0</v>
          </cell>
          <cell r="B420">
            <v>0</v>
          </cell>
          <cell r="C420">
            <v>0</v>
          </cell>
          <cell r="D420">
            <v>0</v>
          </cell>
          <cell r="E420">
            <v>0</v>
          </cell>
        </row>
        <row r="421">
          <cell r="A421">
            <v>0</v>
          </cell>
          <cell r="B421">
            <v>0</v>
          </cell>
          <cell r="C421">
            <v>0</v>
          </cell>
          <cell r="D421">
            <v>0</v>
          </cell>
          <cell r="E421">
            <v>0</v>
          </cell>
        </row>
        <row r="422">
          <cell r="A422">
            <v>0</v>
          </cell>
          <cell r="B422">
            <v>0</v>
          </cell>
          <cell r="C422">
            <v>0</v>
          </cell>
          <cell r="D422">
            <v>0</v>
          </cell>
          <cell r="E422">
            <v>0</v>
          </cell>
        </row>
        <row r="423">
          <cell r="A423">
            <v>0</v>
          </cell>
          <cell r="B423">
            <v>0</v>
          </cell>
          <cell r="C423">
            <v>0</v>
          </cell>
          <cell r="D423">
            <v>0</v>
          </cell>
          <cell r="E423">
            <v>0</v>
          </cell>
        </row>
        <row r="424">
          <cell r="A424">
            <v>0</v>
          </cell>
          <cell r="B424">
            <v>0</v>
          </cell>
          <cell r="C424">
            <v>0</v>
          </cell>
          <cell r="D424">
            <v>0</v>
          </cell>
          <cell r="E424">
            <v>0</v>
          </cell>
        </row>
        <row r="425">
          <cell r="A425">
            <v>0</v>
          </cell>
          <cell r="B425">
            <v>0</v>
          </cell>
          <cell r="C425">
            <v>0</v>
          </cell>
          <cell r="D425">
            <v>0</v>
          </cell>
          <cell r="E425">
            <v>0</v>
          </cell>
        </row>
        <row r="426">
          <cell r="A426">
            <v>0</v>
          </cell>
          <cell r="B426">
            <v>0</v>
          </cell>
          <cell r="C426">
            <v>0</v>
          </cell>
          <cell r="D426">
            <v>0</v>
          </cell>
          <cell r="E426">
            <v>0</v>
          </cell>
        </row>
        <row r="427">
          <cell r="A427">
            <v>0</v>
          </cell>
          <cell r="B427">
            <v>0</v>
          </cell>
          <cell r="C427">
            <v>0</v>
          </cell>
          <cell r="D427">
            <v>0</v>
          </cell>
          <cell r="E427">
            <v>0</v>
          </cell>
        </row>
        <row r="428">
          <cell r="A428">
            <v>0</v>
          </cell>
          <cell r="B428">
            <v>0</v>
          </cell>
          <cell r="C428">
            <v>0</v>
          </cell>
          <cell r="D428">
            <v>0</v>
          </cell>
          <cell r="E428">
            <v>0</v>
          </cell>
        </row>
        <row r="429">
          <cell r="A429">
            <v>0</v>
          </cell>
          <cell r="B429">
            <v>0</v>
          </cell>
          <cell r="C429">
            <v>0</v>
          </cell>
          <cell r="D429">
            <v>0</v>
          </cell>
          <cell r="E429">
            <v>0</v>
          </cell>
        </row>
        <row r="430">
          <cell r="A430">
            <v>0</v>
          </cell>
          <cell r="B430">
            <v>0</v>
          </cell>
          <cell r="C430">
            <v>0</v>
          </cell>
          <cell r="D430">
            <v>0</v>
          </cell>
          <cell r="E430">
            <v>0</v>
          </cell>
        </row>
        <row r="431">
          <cell r="A431">
            <v>0</v>
          </cell>
          <cell r="B431">
            <v>0</v>
          </cell>
          <cell r="C431">
            <v>0</v>
          </cell>
          <cell r="D431">
            <v>0</v>
          </cell>
          <cell r="E431">
            <v>0</v>
          </cell>
        </row>
        <row r="432">
          <cell r="A432">
            <v>0</v>
          </cell>
          <cell r="B432">
            <v>0</v>
          </cell>
          <cell r="C432">
            <v>0</v>
          </cell>
          <cell r="D432">
            <v>0</v>
          </cell>
          <cell r="E432">
            <v>0</v>
          </cell>
        </row>
        <row r="433">
          <cell r="A433">
            <v>0</v>
          </cell>
          <cell r="B433">
            <v>0</v>
          </cell>
          <cell r="C433">
            <v>0</v>
          </cell>
          <cell r="D433">
            <v>0</v>
          </cell>
          <cell r="E433">
            <v>0</v>
          </cell>
        </row>
        <row r="434">
          <cell r="A434">
            <v>0</v>
          </cell>
          <cell r="B434">
            <v>0</v>
          </cell>
          <cell r="C434">
            <v>0</v>
          </cell>
          <cell r="D434">
            <v>0</v>
          </cell>
          <cell r="E434">
            <v>0</v>
          </cell>
        </row>
        <row r="435">
          <cell r="A435">
            <v>0</v>
          </cell>
          <cell r="B435">
            <v>0</v>
          </cell>
          <cell r="C435">
            <v>0</v>
          </cell>
          <cell r="D435">
            <v>0</v>
          </cell>
          <cell r="E435">
            <v>0</v>
          </cell>
        </row>
        <row r="436">
          <cell r="A436">
            <v>0</v>
          </cell>
          <cell r="B436">
            <v>0</v>
          </cell>
          <cell r="C436">
            <v>0</v>
          </cell>
          <cell r="D436">
            <v>0</v>
          </cell>
          <cell r="E436">
            <v>0</v>
          </cell>
        </row>
        <row r="437">
          <cell r="A437">
            <v>0</v>
          </cell>
          <cell r="B437">
            <v>0</v>
          </cell>
          <cell r="C437">
            <v>0</v>
          </cell>
          <cell r="D437">
            <v>0</v>
          </cell>
          <cell r="E437">
            <v>0</v>
          </cell>
        </row>
        <row r="438">
          <cell r="A438">
            <v>0</v>
          </cell>
          <cell r="B438">
            <v>0</v>
          </cell>
          <cell r="C438">
            <v>0</v>
          </cell>
          <cell r="D438">
            <v>0</v>
          </cell>
          <cell r="E438">
            <v>0</v>
          </cell>
        </row>
        <row r="439">
          <cell r="A439">
            <v>0</v>
          </cell>
          <cell r="B439">
            <v>0</v>
          </cell>
          <cell r="C439">
            <v>0</v>
          </cell>
          <cell r="D439">
            <v>0</v>
          </cell>
          <cell r="E439">
            <v>0</v>
          </cell>
        </row>
        <row r="440">
          <cell r="A440">
            <v>0</v>
          </cell>
          <cell r="B440">
            <v>0</v>
          </cell>
          <cell r="C440">
            <v>0</v>
          </cell>
          <cell r="D440">
            <v>0</v>
          </cell>
          <cell r="E440">
            <v>0</v>
          </cell>
        </row>
        <row r="441">
          <cell r="A441">
            <v>0</v>
          </cell>
          <cell r="B441">
            <v>0</v>
          </cell>
          <cell r="C441">
            <v>0</v>
          </cell>
          <cell r="D441">
            <v>0</v>
          </cell>
          <cell r="E441">
            <v>0</v>
          </cell>
        </row>
        <row r="442">
          <cell r="A442">
            <v>0</v>
          </cell>
          <cell r="B442">
            <v>0</v>
          </cell>
          <cell r="C442">
            <v>0</v>
          </cell>
          <cell r="D442">
            <v>0</v>
          </cell>
          <cell r="E442">
            <v>0</v>
          </cell>
        </row>
        <row r="443">
          <cell r="A443">
            <v>0</v>
          </cell>
          <cell r="B443">
            <v>0</v>
          </cell>
          <cell r="C443">
            <v>0</v>
          </cell>
          <cell r="D443">
            <v>0</v>
          </cell>
          <cell r="E443">
            <v>0</v>
          </cell>
        </row>
        <row r="444">
          <cell r="A444">
            <v>0</v>
          </cell>
          <cell r="B444">
            <v>0</v>
          </cell>
          <cell r="C444">
            <v>0</v>
          </cell>
          <cell r="D444">
            <v>0</v>
          </cell>
          <cell r="E444">
            <v>0</v>
          </cell>
        </row>
        <row r="445">
          <cell r="A445">
            <v>0</v>
          </cell>
          <cell r="B445">
            <v>0</v>
          </cell>
          <cell r="C445">
            <v>0</v>
          </cell>
          <cell r="D445">
            <v>0</v>
          </cell>
          <cell r="E445">
            <v>0</v>
          </cell>
        </row>
        <row r="446">
          <cell r="A446">
            <v>0</v>
          </cell>
          <cell r="B446">
            <v>0</v>
          </cell>
          <cell r="C446">
            <v>0</v>
          </cell>
          <cell r="D446">
            <v>0</v>
          </cell>
          <cell r="E446">
            <v>0</v>
          </cell>
        </row>
        <row r="447">
          <cell r="A447">
            <v>0</v>
          </cell>
          <cell r="B447">
            <v>0</v>
          </cell>
          <cell r="C447">
            <v>0</v>
          </cell>
          <cell r="D447">
            <v>0</v>
          </cell>
          <cell r="E447">
            <v>0</v>
          </cell>
        </row>
        <row r="448">
          <cell r="A448">
            <v>0</v>
          </cell>
          <cell r="B448">
            <v>0</v>
          </cell>
          <cell r="C448">
            <v>0</v>
          </cell>
          <cell r="D448">
            <v>0</v>
          </cell>
          <cell r="E448">
            <v>0</v>
          </cell>
        </row>
        <row r="449">
          <cell r="A449">
            <v>0</v>
          </cell>
          <cell r="B449">
            <v>0</v>
          </cell>
          <cell r="C449">
            <v>0</v>
          </cell>
          <cell r="D449">
            <v>0</v>
          </cell>
          <cell r="E449">
            <v>0</v>
          </cell>
        </row>
        <row r="450">
          <cell r="A450">
            <v>0</v>
          </cell>
          <cell r="B450">
            <v>0</v>
          </cell>
          <cell r="C450">
            <v>0</v>
          </cell>
          <cell r="D450">
            <v>0</v>
          </cell>
          <cell r="E450">
            <v>0</v>
          </cell>
        </row>
        <row r="451">
          <cell r="A451">
            <v>0</v>
          </cell>
          <cell r="B451">
            <v>0</v>
          </cell>
          <cell r="C451">
            <v>0</v>
          </cell>
          <cell r="D451">
            <v>0</v>
          </cell>
          <cell r="E451">
            <v>0</v>
          </cell>
        </row>
        <row r="452">
          <cell r="A452">
            <v>0</v>
          </cell>
          <cell r="B452">
            <v>0</v>
          </cell>
          <cell r="C452">
            <v>0</v>
          </cell>
          <cell r="D452">
            <v>0</v>
          </cell>
          <cell r="E452">
            <v>0</v>
          </cell>
        </row>
        <row r="453">
          <cell r="A453">
            <v>0</v>
          </cell>
          <cell r="B453">
            <v>0</v>
          </cell>
          <cell r="C453">
            <v>0</v>
          </cell>
          <cell r="D453">
            <v>0</v>
          </cell>
          <cell r="E453">
            <v>0</v>
          </cell>
        </row>
        <row r="454">
          <cell r="A454">
            <v>0</v>
          </cell>
          <cell r="B454">
            <v>0</v>
          </cell>
          <cell r="C454">
            <v>0</v>
          </cell>
          <cell r="D454">
            <v>0</v>
          </cell>
          <cell r="E454">
            <v>0</v>
          </cell>
        </row>
        <row r="455">
          <cell r="A455">
            <v>0</v>
          </cell>
          <cell r="B455">
            <v>0</v>
          </cell>
          <cell r="C455">
            <v>0</v>
          </cell>
          <cell r="D455">
            <v>0</v>
          </cell>
          <cell r="E455">
            <v>0</v>
          </cell>
        </row>
        <row r="456">
          <cell r="A456">
            <v>0</v>
          </cell>
          <cell r="B456">
            <v>0</v>
          </cell>
          <cell r="C456">
            <v>0</v>
          </cell>
          <cell r="D456">
            <v>0</v>
          </cell>
          <cell r="E456">
            <v>0</v>
          </cell>
        </row>
        <row r="457">
          <cell r="A457">
            <v>0</v>
          </cell>
          <cell r="B457">
            <v>0</v>
          </cell>
          <cell r="C457">
            <v>0</v>
          </cell>
          <cell r="D457">
            <v>0</v>
          </cell>
          <cell r="E457">
            <v>0</v>
          </cell>
        </row>
        <row r="458">
          <cell r="A458">
            <v>0</v>
          </cell>
          <cell r="B458">
            <v>0</v>
          </cell>
          <cell r="C458">
            <v>0</v>
          </cell>
          <cell r="D458">
            <v>0</v>
          </cell>
          <cell r="E458">
            <v>0</v>
          </cell>
        </row>
        <row r="459">
          <cell r="A459">
            <v>0</v>
          </cell>
          <cell r="B459">
            <v>0</v>
          </cell>
          <cell r="C459">
            <v>0</v>
          </cell>
          <cell r="D459">
            <v>0</v>
          </cell>
          <cell r="E459">
            <v>0</v>
          </cell>
        </row>
        <row r="460">
          <cell r="A460">
            <v>0</v>
          </cell>
          <cell r="B460">
            <v>0</v>
          </cell>
          <cell r="C460">
            <v>0</v>
          </cell>
          <cell r="D460">
            <v>0</v>
          </cell>
          <cell r="E460">
            <v>0</v>
          </cell>
        </row>
        <row r="461">
          <cell r="A461">
            <v>0</v>
          </cell>
          <cell r="B461">
            <v>0</v>
          </cell>
          <cell r="C461">
            <v>0</v>
          </cell>
          <cell r="D461">
            <v>0</v>
          </cell>
          <cell r="E461">
            <v>0</v>
          </cell>
        </row>
        <row r="462">
          <cell r="A462">
            <v>0</v>
          </cell>
          <cell r="B462">
            <v>0</v>
          </cell>
          <cell r="C462">
            <v>0</v>
          </cell>
          <cell r="D462">
            <v>0</v>
          </cell>
          <cell r="E462">
            <v>0</v>
          </cell>
        </row>
        <row r="463">
          <cell r="A463">
            <v>0</v>
          </cell>
          <cell r="B463">
            <v>0</v>
          </cell>
          <cell r="C463">
            <v>0</v>
          </cell>
          <cell r="D463">
            <v>0</v>
          </cell>
          <cell r="E463">
            <v>0</v>
          </cell>
        </row>
        <row r="464">
          <cell r="A464">
            <v>0</v>
          </cell>
          <cell r="B464">
            <v>0</v>
          </cell>
          <cell r="C464">
            <v>0</v>
          </cell>
          <cell r="D464">
            <v>0</v>
          </cell>
          <cell r="E464">
            <v>0</v>
          </cell>
        </row>
        <row r="465">
          <cell r="A465">
            <v>0</v>
          </cell>
          <cell r="B465">
            <v>0</v>
          </cell>
          <cell r="C465">
            <v>0</v>
          </cell>
          <cell r="D465">
            <v>0</v>
          </cell>
          <cell r="E465">
            <v>0</v>
          </cell>
        </row>
        <row r="466">
          <cell r="A466">
            <v>0</v>
          </cell>
          <cell r="B466">
            <v>0</v>
          </cell>
          <cell r="C466">
            <v>0</v>
          </cell>
          <cell r="D466">
            <v>0</v>
          </cell>
          <cell r="E466">
            <v>0</v>
          </cell>
        </row>
        <row r="467">
          <cell r="A467">
            <v>0</v>
          </cell>
          <cell r="B467">
            <v>0</v>
          </cell>
          <cell r="C467">
            <v>0</v>
          </cell>
          <cell r="D467">
            <v>0</v>
          </cell>
          <cell r="E467">
            <v>0</v>
          </cell>
        </row>
        <row r="468">
          <cell r="A468">
            <v>0</v>
          </cell>
          <cell r="B468">
            <v>0</v>
          </cell>
          <cell r="C468">
            <v>0</v>
          </cell>
          <cell r="D468">
            <v>0</v>
          </cell>
          <cell r="E468">
            <v>0</v>
          </cell>
        </row>
        <row r="469">
          <cell r="A469">
            <v>0</v>
          </cell>
          <cell r="B469">
            <v>0</v>
          </cell>
          <cell r="C469">
            <v>0</v>
          </cell>
          <cell r="D469">
            <v>0</v>
          </cell>
          <cell r="E469">
            <v>0</v>
          </cell>
        </row>
        <row r="470">
          <cell r="A470">
            <v>0</v>
          </cell>
          <cell r="B470">
            <v>0</v>
          </cell>
          <cell r="C470">
            <v>0</v>
          </cell>
          <cell r="D470">
            <v>0</v>
          </cell>
          <cell r="E470">
            <v>0</v>
          </cell>
        </row>
        <row r="471">
          <cell r="A471">
            <v>0</v>
          </cell>
          <cell r="B471">
            <v>0</v>
          </cell>
          <cell r="C471">
            <v>0</v>
          </cell>
          <cell r="D471">
            <v>0</v>
          </cell>
          <cell r="E471">
            <v>0</v>
          </cell>
        </row>
        <row r="472">
          <cell r="A472">
            <v>0</v>
          </cell>
          <cell r="B472">
            <v>0</v>
          </cell>
          <cell r="C472">
            <v>0</v>
          </cell>
          <cell r="D472">
            <v>0</v>
          </cell>
          <cell r="E472">
            <v>0</v>
          </cell>
        </row>
        <row r="473">
          <cell r="A473">
            <v>0</v>
          </cell>
          <cell r="B473">
            <v>0</v>
          </cell>
          <cell r="C473">
            <v>0</v>
          </cell>
          <cell r="D473">
            <v>0</v>
          </cell>
          <cell r="E473">
            <v>0</v>
          </cell>
        </row>
        <row r="474">
          <cell r="A474">
            <v>0</v>
          </cell>
          <cell r="B474">
            <v>0</v>
          </cell>
          <cell r="C474">
            <v>0</v>
          </cell>
          <cell r="D474">
            <v>0</v>
          </cell>
          <cell r="E474">
            <v>0</v>
          </cell>
        </row>
        <row r="475">
          <cell r="A475">
            <v>0</v>
          </cell>
          <cell r="B475">
            <v>0</v>
          </cell>
          <cell r="C475">
            <v>0</v>
          </cell>
          <cell r="D475">
            <v>0</v>
          </cell>
          <cell r="E475">
            <v>0</v>
          </cell>
        </row>
        <row r="476">
          <cell r="A476">
            <v>0</v>
          </cell>
          <cell r="B476">
            <v>0</v>
          </cell>
          <cell r="C476">
            <v>0</v>
          </cell>
          <cell r="D476">
            <v>0</v>
          </cell>
          <cell r="E476">
            <v>0</v>
          </cell>
        </row>
        <row r="477">
          <cell r="A477">
            <v>0</v>
          </cell>
          <cell r="B477">
            <v>0</v>
          </cell>
          <cell r="C477">
            <v>0</v>
          </cell>
          <cell r="D477">
            <v>0</v>
          </cell>
          <cell r="E477">
            <v>0</v>
          </cell>
        </row>
        <row r="478">
          <cell r="A478">
            <v>0</v>
          </cell>
          <cell r="B478">
            <v>0</v>
          </cell>
          <cell r="C478">
            <v>0</v>
          </cell>
          <cell r="D478">
            <v>0</v>
          </cell>
          <cell r="E478">
            <v>0</v>
          </cell>
        </row>
        <row r="479">
          <cell r="A479">
            <v>0</v>
          </cell>
          <cell r="B479">
            <v>0</v>
          </cell>
          <cell r="C479">
            <v>0</v>
          </cell>
          <cell r="D479">
            <v>0</v>
          </cell>
          <cell r="E479">
            <v>0</v>
          </cell>
        </row>
        <row r="480">
          <cell r="A480">
            <v>0</v>
          </cell>
          <cell r="B480">
            <v>0</v>
          </cell>
          <cell r="C480">
            <v>0</v>
          </cell>
          <cell r="D480">
            <v>0</v>
          </cell>
          <cell r="E480">
            <v>0</v>
          </cell>
        </row>
        <row r="481">
          <cell r="A481">
            <v>0</v>
          </cell>
          <cell r="B481">
            <v>0</v>
          </cell>
          <cell r="C481">
            <v>0</v>
          </cell>
          <cell r="D481">
            <v>0</v>
          </cell>
          <cell r="E481">
            <v>0</v>
          </cell>
        </row>
        <row r="482">
          <cell r="A482">
            <v>0</v>
          </cell>
          <cell r="B482">
            <v>0</v>
          </cell>
          <cell r="C482">
            <v>0</v>
          </cell>
          <cell r="D482">
            <v>0</v>
          </cell>
          <cell r="E482">
            <v>0</v>
          </cell>
        </row>
        <row r="483">
          <cell r="A483">
            <v>0</v>
          </cell>
          <cell r="B483">
            <v>0</v>
          </cell>
          <cell r="C483">
            <v>0</v>
          </cell>
          <cell r="D483">
            <v>0</v>
          </cell>
          <cell r="E483">
            <v>0</v>
          </cell>
        </row>
        <row r="484">
          <cell r="A484">
            <v>0</v>
          </cell>
          <cell r="B484">
            <v>0</v>
          </cell>
          <cell r="C484">
            <v>0</v>
          </cell>
          <cell r="D484">
            <v>0</v>
          </cell>
          <cell r="E484">
            <v>0</v>
          </cell>
        </row>
        <row r="485">
          <cell r="A485">
            <v>0</v>
          </cell>
          <cell r="B485">
            <v>0</v>
          </cell>
          <cell r="C485">
            <v>0</v>
          </cell>
          <cell r="D485">
            <v>0</v>
          </cell>
          <cell r="E485">
            <v>0</v>
          </cell>
        </row>
        <row r="486">
          <cell r="A486">
            <v>0</v>
          </cell>
          <cell r="B486">
            <v>0</v>
          </cell>
          <cell r="C486">
            <v>0</v>
          </cell>
          <cell r="D486">
            <v>0</v>
          </cell>
          <cell r="E486">
            <v>0</v>
          </cell>
        </row>
        <row r="487">
          <cell r="A487">
            <v>0</v>
          </cell>
          <cell r="B487">
            <v>0</v>
          </cell>
          <cell r="C487">
            <v>0</v>
          </cell>
          <cell r="D487">
            <v>0</v>
          </cell>
          <cell r="E487">
            <v>0</v>
          </cell>
        </row>
        <row r="488">
          <cell r="A488">
            <v>0</v>
          </cell>
          <cell r="B488">
            <v>0</v>
          </cell>
          <cell r="C488">
            <v>0</v>
          </cell>
          <cell r="D488">
            <v>0</v>
          </cell>
          <cell r="E488">
            <v>0</v>
          </cell>
        </row>
        <row r="489">
          <cell r="A489">
            <v>0</v>
          </cell>
          <cell r="B489">
            <v>0</v>
          </cell>
          <cell r="C489">
            <v>0</v>
          </cell>
          <cell r="D489">
            <v>0</v>
          </cell>
          <cell r="E489">
            <v>0</v>
          </cell>
        </row>
        <row r="490">
          <cell r="A490">
            <v>0</v>
          </cell>
          <cell r="B490">
            <v>0</v>
          </cell>
          <cell r="C490">
            <v>0</v>
          </cell>
          <cell r="D490">
            <v>0</v>
          </cell>
          <cell r="E490">
            <v>0</v>
          </cell>
        </row>
        <row r="491">
          <cell r="A491">
            <v>0</v>
          </cell>
          <cell r="B491">
            <v>0</v>
          </cell>
          <cell r="C491">
            <v>0</v>
          </cell>
          <cell r="D491">
            <v>0</v>
          </cell>
          <cell r="E491">
            <v>0</v>
          </cell>
        </row>
        <row r="492">
          <cell r="A492">
            <v>0</v>
          </cell>
          <cell r="B492">
            <v>0</v>
          </cell>
          <cell r="C492">
            <v>0</v>
          </cell>
          <cell r="D492">
            <v>0</v>
          </cell>
          <cell r="E492">
            <v>0</v>
          </cell>
        </row>
        <row r="493">
          <cell r="A493">
            <v>0</v>
          </cell>
          <cell r="B493">
            <v>0</v>
          </cell>
          <cell r="C493">
            <v>0</v>
          </cell>
          <cell r="D493">
            <v>0</v>
          </cell>
          <cell r="E493">
            <v>0</v>
          </cell>
        </row>
        <row r="494">
          <cell r="A494">
            <v>0</v>
          </cell>
          <cell r="B494">
            <v>0</v>
          </cell>
          <cell r="C494">
            <v>0</v>
          </cell>
          <cell r="D494">
            <v>0</v>
          </cell>
          <cell r="E494">
            <v>0</v>
          </cell>
        </row>
        <row r="495">
          <cell r="A495">
            <v>0</v>
          </cell>
          <cell r="B495">
            <v>0</v>
          </cell>
          <cell r="C495">
            <v>0</v>
          </cell>
          <cell r="D495">
            <v>0</v>
          </cell>
          <cell r="E495">
            <v>0</v>
          </cell>
        </row>
        <row r="496">
          <cell r="A496">
            <v>0</v>
          </cell>
          <cell r="B496">
            <v>0</v>
          </cell>
          <cell r="C496">
            <v>0</v>
          </cell>
          <cell r="D496">
            <v>0</v>
          </cell>
          <cell r="E496">
            <v>0</v>
          </cell>
        </row>
        <row r="497">
          <cell r="A497">
            <v>0</v>
          </cell>
          <cell r="B497">
            <v>0</v>
          </cell>
          <cell r="C497">
            <v>0</v>
          </cell>
          <cell r="D497">
            <v>0</v>
          </cell>
          <cell r="E497">
            <v>0</v>
          </cell>
        </row>
        <row r="498">
          <cell r="A498">
            <v>0</v>
          </cell>
          <cell r="B498">
            <v>0</v>
          </cell>
          <cell r="C498">
            <v>0</v>
          </cell>
          <cell r="D498">
            <v>0</v>
          </cell>
          <cell r="E498">
            <v>0</v>
          </cell>
        </row>
        <row r="499">
          <cell r="A499">
            <v>0</v>
          </cell>
          <cell r="B499">
            <v>0</v>
          </cell>
          <cell r="C499">
            <v>0</v>
          </cell>
          <cell r="D499">
            <v>0</v>
          </cell>
          <cell r="E499">
            <v>0</v>
          </cell>
        </row>
        <row r="500">
          <cell r="A500">
            <v>0</v>
          </cell>
          <cell r="B500">
            <v>0</v>
          </cell>
          <cell r="C500">
            <v>0</v>
          </cell>
          <cell r="D500">
            <v>0</v>
          </cell>
          <cell r="E500">
            <v>0</v>
          </cell>
        </row>
        <row r="501">
          <cell r="A501">
            <v>0</v>
          </cell>
          <cell r="B501">
            <v>0</v>
          </cell>
          <cell r="C501">
            <v>0</v>
          </cell>
          <cell r="D501">
            <v>0</v>
          </cell>
          <cell r="E501">
            <v>0</v>
          </cell>
        </row>
        <row r="502">
          <cell r="A502">
            <v>0</v>
          </cell>
          <cell r="B502">
            <v>0</v>
          </cell>
          <cell r="C502">
            <v>0</v>
          </cell>
          <cell r="D502">
            <v>0</v>
          </cell>
          <cell r="E502">
            <v>0</v>
          </cell>
        </row>
        <row r="503">
          <cell r="A503">
            <v>0</v>
          </cell>
          <cell r="B503">
            <v>0</v>
          </cell>
          <cell r="C503">
            <v>0</v>
          </cell>
          <cell r="D503">
            <v>0</v>
          </cell>
          <cell r="E503">
            <v>0</v>
          </cell>
        </row>
        <row r="504">
          <cell r="A504">
            <v>0</v>
          </cell>
          <cell r="B504">
            <v>0</v>
          </cell>
          <cell r="C504">
            <v>0</v>
          </cell>
          <cell r="D504">
            <v>0</v>
          </cell>
          <cell r="E504">
            <v>0</v>
          </cell>
        </row>
        <row r="505">
          <cell r="A505">
            <v>0</v>
          </cell>
          <cell r="B505">
            <v>0</v>
          </cell>
          <cell r="C505">
            <v>0</v>
          </cell>
          <cell r="D505">
            <v>0</v>
          </cell>
          <cell r="E505">
            <v>0</v>
          </cell>
        </row>
        <row r="506">
          <cell r="A506">
            <v>0</v>
          </cell>
          <cell r="B506">
            <v>0</v>
          </cell>
          <cell r="C506">
            <v>0</v>
          </cell>
          <cell r="D506">
            <v>0</v>
          </cell>
          <cell r="E506">
            <v>0</v>
          </cell>
        </row>
        <row r="507">
          <cell r="A507">
            <v>0</v>
          </cell>
          <cell r="B507">
            <v>0</v>
          </cell>
          <cell r="C507">
            <v>0</v>
          </cell>
          <cell r="D507">
            <v>0</v>
          </cell>
          <cell r="E507">
            <v>0</v>
          </cell>
        </row>
        <row r="508">
          <cell r="A508">
            <v>0</v>
          </cell>
          <cell r="B508">
            <v>0</v>
          </cell>
          <cell r="C508">
            <v>0</v>
          </cell>
          <cell r="D508">
            <v>0</v>
          </cell>
          <cell r="E508">
            <v>0</v>
          </cell>
        </row>
        <row r="509">
          <cell r="A509">
            <v>0</v>
          </cell>
          <cell r="B509">
            <v>0</v>
          </cell>
          <cell r="C509">
            <v>0</v>
          </cell>
          <cell r="D509">
            <v>0</v>
          </cell>
          <cell r="E509">
            <v>0</v>
          </cell>
        </row>
        <row r="510">
          <cell r="A510">
            <v>0</v>
          </cell>
          <cell r="B510">
            <v>0</v>
          </cell>
          <cell r="C510">
            <v>0</v>
          </cell>
          <cell r="D510">
            <v>0</v>
          </cell>
          <cell r="E510">
            <v>0</v>
          </cell>
        </row>
        <row r="511">
          <cell r="A511">
            <v>0</v>
          </cell>
          <cell r="B511">
            <v>0</v>
          </cell>
          <cell r="C511">
            <v>0</v>
          </cell>
          <cell r="D511">
            <v>0</v>
          </cell>
          <cell r="E511">
            <v>0</v>
          </cell>
        </row>
        <row r="512">
          <cell r="A512">
            <v>0</v>
          </cell>
          <cell r="B512">
            <v>0</v>
          </cell>
          <cell r="C512">
            <v>0</v>
          </cell>
          <cell r="D512">
            <v>0</v>
          </cell>
          <cell r="E512">
            <v>0</v>
          </cell>
        </row>
        <row r="513">
          <cell r="A513">
            <v>0</v>
          </cell>
          <cell r="B513">
            <v>0</v>
          </cell>
          <cell r="C513">
            <v>0</v>
          </cell>
          <cell r="D513">
            <v>0</v>
          </cell>
          <cell r="E513">
            <v>0</v>
          </cell>
        </row>
        <row r="514">
          <cell r="A514">
            <v>0</v>
          </cell>
          <cell r="B514">
            <v>0</v>
          </cell>
          <cell r="C514">
            <v>0</v>
          </cell>
          <cell r="D514">
            <v>0</v>
          </cell>
          <cell r="E514">
            <v>0</v>
          </cell>
        </row>
        <row r="515">
          <cell r="A515">
            <v>0</v>
          </cell>
          <cell r="B515">
            <v>0</v>
          </cell>
          <cell r="C515">
            <v>0</v>
          </cell>
          <cell r="D515">
            <v>0</v>
          </cell>
          <cell r="E515">
            <v>0</v>
          </cell>
        </row>
        <row r="516">
          <cell r="A516">
            <v>0</v>
          </cell>
          <cell r="B516">
            <v>0</v>
          </cell>
          <cell r="C516">
            <v>0</v>
          </cell>
          <cell r="D516">
            <v>0</v>
          </cell>
          <cell r="E516">
            <v>0</v>
          </cell>
        </row>
        <row r="517">
          <cell r="A517">
            <v>0</v>
          </cell>
          <cell r="B517">
            <v>0</v>
          </cell>
          <cell r="C517">
            <v>0</v>
          </cell>
          <cell r="D517">
            <v>0</v>
          </cell>
          <cell r="E517">
            <v>0</v>
          </cell>
        </row>
        <row r="518">
          <cell r="A518">
            <v>0</v>
          </cell>
          <cell r="B518">
            <v>0</v>
          </cell>
          <cell r="C518">
            <v>0</v>
          </cell>
          <cell r="D518">
            <v>0</v>
          </cell>
          <cell r="E518">
            <v>0</v>
          </cell>
        </row>
        <row r="519">
          <cell r="A519">
            <v>0</v>
          </cell>
          <cell r="B519">
            <v>0</v>
          </cell>
          <cell r="C519">
            <v>0</v>
          </cell>
          <cell r="D519">
            <v>0</v>
          </cell>
          <cell r="E519">
            <v>0</v>
          </cell>
        </row>
        <row r="520">
          <cell r="A520">
            <v>0</v>
          </cell>
          <cell r="B520">
            <v>0</v>
          </cell>
          <cell r="C520">
            <v>0</v>
          </cell>
          <cell r="D520">
            <v>0</v>
          </cell>
          <cell r="E520">
            <v>0</v>
          </cell>
        </row>
        <row r="521">
          <cell r="A521">
            <v>0</v>
          </cell>
          <cell r="B521">
            <v>0</v>
          </cell>
          <cell r="C521">
            <v>0</v>
          </cell>
          <cell r="D521">
            <v>0</v>
          </cell>
          <cell r="E521">
            <v>0</v>
          </cell>
        </row>
        <row r="522">
          <cell r="A522">
            <v>0</v>
          </cell>
          <cell r="B522">
            <v>0</v>
          </cell>
          <cell r="C522">
            <v>0</v>
          </cell>
          <cell r="D522">
            <v>0</v>
          </cell>
          <cell r="E522">
            <v>0</v>
          </cell>
        </row>
        <row r="523">
          <cell r="A523">
            <v>0</v>
          </cell>
          <cell r="B523">
            <v>0</v>
          </cell>
          <cell r="C523">
            <v>0</v>
          </cell>
          <cell r="D523">
            <v>0</v>
          </cell>
          <cell r="E523">
            <v>0</v>
          </cell>
        </row>
        <row r="524">
          <cell r="A524">
            <v>0</v>
          </cell>
          <cell r="B524">
            <v>0</v>
          </cell>
          <cell r="C524">
            <v>0</v>
          </cell>
          <cell r="D524">
            <v>0</v>
          </cell>
          <cell r="E524">
            <v>0</v>
          </cell>
        </row>
        <row r="525">
          <cell r="A525">
            <v>0</v>
          </cell>
          <cell r="B525">
            <v>0</v>
          </cell>
          <cell r="C525">
            <v>0</v>
          </cell>
          <cell r="D525">
            <v>0</v>
          </cell>
          <cell r="E525">
            <v>0</v>
          </cell>
        </row>
        <row r="526">
          <cell r="A526">
            <v>0</v>
          </cell>
          <cell r="B526">
            <v>0</v>
          </cell>
          <cell r="C526">
            <v>0</v>
          </cell>
          <cell r="D526">
            <v>0</v>
          </cell>
          <cell r="E526">
            <v>0</v>
          </cell>
        </row>
        <row r="527">
          <cell r="A527">
            <v>0</v>
          </cell>
          <cell r="B527">
            <v>0</v>
          </cell>
          <cell r="C527">
            <v>0</v>
          </cell>
          <cell r="D527">
            <v>0</v>
          </cell>
          <cell r="E527">
            <v>0</v>
          </cell>
        </row>
        <row r="528">
          <cell r="A528">
            <v>0</v>
          </cell>
          <cell r="B528">
            <v>0</v>
          </cell>
          <cell r="C528">
            <v>0</v>
          </cell>
          <cell r="D528">
            <v>0</v>
          </cell>
          <cell r="E528">
            <v>0</v>
          </cell>
        </row>
        <row r="529">
          <cell r="A529">
            <v>0</v>
          </cell>
          <cell r="B529">
            <v>0</v>
          </cell>
          <cell r="C529">
            <v>0</v>
          </cell>
          <cell r="D529">
            <v>0</v>
          </cell>
          <cell r="E529">
            <v>0</v>
          </cell>
        </row>
        <row r="530">
          <cell r="A530">
            <v>0</v>
          </cell>
          <cell r="B530">
            <v>0</v>
          </cell>
          <cell r="C530">
            <v>0</v>
          </cell>
          <cell r="D530">
            <v>0</v>
          </cell>
          <cell r="E530">
            <v>0</v>
          </cell>
        </row>
        <row r="531">
          <cell r="A531">
            <v>0</v>
          </cell>
          <cell r="B531">
            <v>0</v>
          </cell>
          <cell r="C531">
            <v>0</v>
          </cell>
          <cell r="D531">
            <v>0</v>
          </cell>
          <cell r="E531">
            <v>0</v>
          </cell>
        </row>
        <row r="532">
          <cell r="A532">
            <v>0</v>
          </cell>
          <cell r="B532">
            <v>0</v>
          </cell>
          <cell r="C532">
            <v>0</v>
          </cell>
          <cell r="D532">
            <v>0</v>
          </cell>
          <cell r="E532">
            <v>0</v>
          </cell>
        </row>
        <row r="533">
          <cell r="A533">
            <v>0</v>
          </cell>
          <cell r="B533">
            <v>0</v>
          </cell>
          <cell r="C533">
            <v>0</v>
          </cell>
          <cell r="D533">
            <v>0</v>
          </cell>
          <cell r="E533">
            <v>0</v>
          </cell>
        </row>
        <row r="534">
          <cell r="A534">
            <v>0</v>
          </cell>
          <cell r="B534">
            <v>0</v>
          </cell>
          <cell r="C534">
            <v>0</v>
          </cell>
          <cell r="D534">
            <v>0</v>
          </cell>
          <cell r="E534">
            <v>0</v>
          </cell>
        </row>
        <row r="535">
          <cell r="A535">
            <v>0</v>
          </cell>
          <cell r="B535">
            <v>0</v>
          </cell>
          <cell r="C535">
            <v>0</v>
          </cell>
          <cell r="D535">
            <v>0</v>
          </cell>
          <cell r="E535">
            <v>0</v>
          </cell>
        </row>
        <row r="536">
          <cell r="A536">
            <v>0</v>
          </cell>
          <cell r="B536">
            <v>0</v>
          </cell>
          <cell r="C536">
            <v>0</v>
          </cell>
          <cell r="D536">
            <v>0</v>
          </cell>
          <cell r="E536">
            <v>0</v>
          </cell>
        </row>
        <row r="537">
          <cell r="A537">
            <v>0</v>
          </cell>
          <cell r="B537">
            <v>0</v>
          </cell>
          <cell r="C537">
            <v>0</v>
          </cell>
          <cell r="D537">
            <v>0</v>
          </cell>
          <cell r="E537">
            <v>0</v>
          </cell>
        </row>
        <row r="538">
          <cell r="A538">
            <v>0</v>
          </cell>
          <cell r="B538">
            <v>0</v>
          </cell>
          <cell r="C538">
            <v>0</v>
          </cell>
          <cell r="D538">
            <v>0</v>
          </cell>
          <cell r="E538">
            <v>0</v>
          </cell>
        </row>
        <row r="539">
          <cell r="A539">
            <v>0</v>
          </cell>
          <cell r="B539">
            <v>0</v>
          </cell>
          <cell r="C539">
            <v>0</v>
          </cell>
          <cell r="D539">
            <v>0</v>
          </cell>
          <cell r="E539">
            <v>0</v>
          </cell>
        </row>
        <row r="540">
          <cell r="A540">
            <v>0</v>
          </cell>
          <cell r="B540">
            <v>0</v>
          </cell>
          <cell r="C540">
            <v>0</v>
          </cell>
          <cell r="D540">
            <v>0</v>
          </cell>
          <cell r="E540">
            <v>0</v>
          </cell>
        </row>
        <row r="541">
          <cell r="A541">
            <v>0</v>
          </cell>
          <cell r="B541">
            <v>0</v>
          </cell>
          <cell r="C541">
            <v>0</v>
          </cell>
          <cell r="D541">
            <v>0</v>
          </cell>
          <cell r="E541">
            <v>0</v>
          </cell>
        </row>
        <row r="542">
          <cell r="A542">
            <v>0</v>
          </cell>
          <cell r="B542">
            <v>0</v>
          </cell>
          <cell r="C542">
            <v>0</v>
          </cell>
          <cell r="D542">
            <v>0</v>
          </cell>
          <cell r="E542">
            <v>0</v>
          </cell>
        </row>
        <row r="543">
          <cell r="A543">
            <v>0</v>
          </cell>
          <cell r="B543">
            <v>0</v>
          </cell>
          <cell r="C543">
            <v>0</v>
          </cell>
          <cell r="D543">
            <v>0</v>
          </cell>
          <cell r="E543">
            <v>0</v>
          </cell>
        </row>
        <row r="544">
          <cell r="A544">
            <v>0</v>
          </cell>
          <cell r="B544">
            <v>0</v>
          </cell>
          <cell r="C544">
            <v>0</v>
          </cell>
          <cell r="D544">
            <v>0</v>
          </cell>
          <cell r="E544">
            <v>0</v>
          </cell>
        </row>
        <row r="545">
          <cell r="A545">
            <v>0</v>
          </cell>
          <cell r="B545">
            <v>0</v>
          </cell>
          <cell r="C545">
            <v>0</v>
          </cell>
          <cell r="D545">
            <v>0</v>
          </cell>
          <cell r="E545">
            <v>0</v>
          </cell>
        </row>
        <row r="546">
          <cell r="A546">
            <v>0</v>
          </cell>
          <cell r="B546">
            <v>0</v>
          </cell>
          <cell r="C546">
            <v>0</v>
          </cell>
          <cell r="D546">
            <v>0</v>
          </cell>
          <cell r="E546">
            <v>0</v>
          </cell>
        </row>
        <row r="547">
          <cell r="A547">
            <v>0</v>
          </cell>
          <cell r="B547">
            <v>0</v>
          </cell>
          <cell r="C547">
            <v>0</v>
          </cell>
          <cell r="D547">
            <v>0</v>
          </cell>
          <cell r="E547">
            <v>0</v>
          </cell>
        </row>
        <row r="548">
          <cell r="A548">
            <v>0</v>
          </cell>
          <cell r="B548">
            <v>0</v>
          </cell>
          <cell r="C548">
            <v>0</v>
          </cell>
          <cell r="D548">
            <v>0</v>
          </cell>
          <cell r="E548">
            <v>0</v>
          </cell>
        </row>
        <row r="549">
          <cell r="A549">
            <v>0</v>
          </cell>
          <cell r="B549">
            <v>0</v>
          </cell>
          <cell r="C549">
            <v>0</v>
          </cell>
          <cell r="D549">
            <v>0</v>
          </cell>
          <cell r="E549">
            <v>0</v>
          </cell>
        </row>
        <row r="550">
          <cell r="A550">
            <v>0</v>
          </cell>
          <cell r="B550">
            <v>0</v>
          </cell>
          <cell r="C550">
            <v>0</v>
          </cell>
          <cell r="D550">
            <v>0</v>
          </cell>
          <cell r="E550">
            <v>0</v>
          </cell>
        </row>
        <row r="551">
          <cell r="A551">
            <v>0</v>
          </cell>
          <cell r="B551">
            <v>0</v>
          </cell>
          <cell r="C551">
            <v>0</v>
          </cell>
          <cell r="D551">
            <v>0</v>
          </cell>
          <cell r="E551">
            <v>0</v>
          </cell>
        </row>
        <row r="552">
          <cell r="A552">
            <v>0</v>
          </cell>
          <cell r="B552">
            <v>0</v>
          </cell>
          <cell r="C552">
            <v>0</v>
          </cell>
          <cell r="D552">
            <v>0</v>
          </cell>
          <cell r="E552">
            <v>0</v>
          </cell>
        </row>
        <row r="553">
          <cell r="A553">
            <v>0</v>
          </cell>
          <cell r="B553">
            <v>0</v>
          </cell>
          <cell r="C553">
            <v>0</v>
          </cell>
          <cell r="D553">
            <v>0</v>
          </cell>
          <cell r="E553">
            <v>0</v>
          </cell>
        </row>
        <row r="554">
          <cell r="A554">
            <v>0</v>
          </cell>
          <cell r="B554">
            <v>0</v>
          </cell>
          <cell r="C554">
            <v>0</v>
          </cell>
          <cell r="D554">
            <v>0</v>
          </cell>
          <cell r="E554">
            <v>0</v>
          </cell>
        </row>
        <row r="555">
          <cell r="A555">
            <v>0</v>
          </cell>
          <cell r="B555">
            <v>0</v>
          </cell>
          <cell r="C555">
            <v>0</v>
          </cell>
          <cell r="D555">
            <v>0</v>
          </cell>
          <cell r="E555">
            <v>0</v>
          </cell>
        </row>
        <row r="556">
          <cell r="A556">
            <v>0</v>
          </cell>
          <cell r="B556">
            <v>0</v>
          </cell>
          <cell r="C556">
            <v>0</v>
          </cell>
          <cell r="D556">
            <v>0</v>
          </cell>
          <cell r="E556">
            <v>0</v>
          </cell>
        </row>
        <row r="557">
          <cell r="A557">
            <v>0</v>
          </cell>
          <cell r="B557">
            <v>0</v>
          </cell>
          <cell r="C557">
            <v>0</v>
          </cell>
          <cell r="D557">
            <v>0</v>
          </cell>
          <cell r="E557">
            <v>0</v>
          </cell>
        </row>
        <row r="558">
          <cell r="A558">
            <v>0</v>
          </cell>
          <cell r="B558">
            <v>0</v>
          </cell>
          <cell r="C558">
            <v>0</v>
          </cell>
          <cell r="D558">
            <v>0</v>
          </cell>
          <cell r="E558">
            <v>0</v>
          </cell>
        </row>
        <row r="559">
          <cell r="A559">
            <v>0</v>
          </cell>
          <cell r="B559">
            <v>0</v>
          </cell>
          <cell r="C559">
            <v>0</v>
          </cell>
          <cell r="D559">
            <v>0</v>
          </cell>
          <cell r="E559">
            <v>0</v>
          </cell>
        </row>
        <row r="560">
          <cell r="A560">
            <v>0</v>
          </cell>
          <cell r="B560">
            <v>0</v>
          </cell>
          <cell r="C560">
            <v>0</v>
          </cell>
          <cell r="D560">
            <v>0</v>
          </cell>
          <cell r="E560">
            <v>0</v>
          </cell>
        </row>
        <row r="561">
          <cell r="A561">
            <v>0</v>
          </cell>
          <cell r="B561">
            <v>0</v>
          </cell>
          <cell r="C561">
            <v>0</v>
          </cell>
          <cell r="D561">
            <v>0</v>
          </cell>
          <cell r="E561">
            <v>0</v>
          </cell>
        </row>
        <row r="562">
          <cell r="A562">
            <v>0</v>
          </cell>
          <cell r="B562">
            <v>0</v>
          </cell>
          <cell r="C562">
            <v>0</v>
          </cell>
          <cell r="D562">
            <v>0</v>
          </cell>
          <cell r="E562">
            <v>0</v>
          </cell>
        </row>
        <row r="563">
          <cell r="A563">
            <v>0</v>
          </cell>
          <cell r="B563">
            <v>0</v>
          </cell>
          <cell r="C563">
            <v>0</v>
          </cell>
          <cell r="D563">
            <v>0</v>
          </cell>
          <cell r="E563">
            <v>0</v>
          </cell>
        </row>
        <row r="564">
          <cell r="A564">
            <v>0</v>
          </cell>
          <cell r="B564">
            <v>0</v>
          </cell>
          <cell r="C564">
            <v>0</v>
          </cell>
          <cell r="D564">
            <v>0</v>
          </cell>
          <cell r="E564">
            <v>0</v>
          </cell>
        </row>
        <row r="565">
          <cell r="A565">
            <v>0</v>
          </cell>
          <cell r="B565">
            <v>0</v>
          </cell>
          <cell r="C565">
            <v>0</v>
          </cell>
          <cell r="D565">
            <v>0</v>
          </cell>
          <cell r="E565">
            <v>0</v>
          </cell>
        </row>
        <row r="566">
          <cell r="A566">
            <v>0</v>
          </cell>
          <cell r="B566">
            <v>0</v>
          </cell>
          <cell r="C566">
            <v>0</v>
          </cell>
          <cell r="D566">
            <v>0</v>
          </cell>
          <cell r="E566">
            <v>0</v>
          </cell>
        </row>
        <row r="567">
          <cell r="A567">
            <v>0</v>
          </cell>
          <cell r="B567">
            <v>0</v>
          </cell>
          <cell r="C567">
            <v>0</v>
          </cell>
          <cell r="D567">
            <v>0</v>
          </cell>
          <cell r="E567">
            <v>0</v>
          </cell>
        </row>
        <row r="568">
          <cell r="A568">
            <v>0</v>
          </cell>
          <cell r="B568">
            <v>0</v>
          </cell>
          <cell r="C568">
            <v>0</v>
          </cell>
          <cell r="D568">
            <v>0</v>
          </cell>
          <cell r="E568">
            <v>0</v>
          </cell>
        </row>
        <row r="569">
          <cell r="A569">
            <v>0</v>
          </cell>
          <cell r="B569">
            <v>0</v>
          </cell>
          <cell r="C569">
            <v>0</v>
          </cell>
          <cell r="D569">
            <v>0</v>
          </cell>
          <cell r="E569">
            <v>0</v>
          </cell>
        </row>
        <row r="570">
          <cell r="A570">
            <v>0</v>
          </cell>
          <cell r="B570">
            <v>0</v>
          </cell>
          <cell r="C570">
            <v>0</v>
          </cell>
          <cell r="D570">
            <v>0</v>
          </cell>
          <cell r="E570">
            <v>0</v>
          </cell>
        </row>
        <row r="571">
          <cell r="A571">
            <v>0</v>
          </cell>
          <cell r="B571">
            <v>0</v>
          </cell>
          <cell r="C571">
            <v>0</v>
          </cell>
          <cell r="D571">
            <v>0</v>
          </cell>
          <cell r="E571">
            <v>0</v>
          </cell>
        </row>
        <row r="572">
          <cell r="A572">
            <v>0</v>
          </cell>
          <cell r="B572">
            <v>0</v>
          </cell>
          <cell r="C572">
            <v>0</v>
          </cell>
          <cell r="D572">
            <v>0</v>
          </cell>
          <cell r="E572">
            <v>0</v>
          </cell>
        </row>
        <row r="573">
          <cell r="A573">
            <v>0</v>
          </cell>
          <cell r="B573">
            <v>0</v>
          </cell>
          <cell r="C573">
            <v>0</v>
          </cell>
          <cell r="D573">
            <v>0</v>
          </cell>
          <cell r="E573">
            <v>0</v>
          </cell>
        </row>
        <row r="574">
          <cell r="A574">
            <v>0</v>
          </cell>
          <cell r="B574">
            <v>0</v>
          </cell>
          <cell r="C574">
            <v>0</v>
          </cell>
          <cell r="D574">
            <v>0</v>
          </cell>
          <cell r="E574">
            <v>0</v>
          </cell>
        </row>
        <row r="575">
          <cell r="A575">
            <v>0</v>
          </cell>
          <cell r="B575">
            <v>0</v>
          </cell>
          <cell r="C575">
            <v>0</v>
          </cell>
          <cell r="D575">
            <v>0</v>
          </cell>
          <cell r="E575">
            <v>0</v>
          </cell>
        </row>
        <row r="576">
          <cell r="A576">
            <v>0</v>
          </cell>
          <cell r="B576">
            <v>0</v>
          </cell>
          <cell r="C576">
            <v>0</v>
          </cell>
          <cell r="D576">
            <v>0</v>
          </cell>
          <cell r="E576">
            <v>0</v>
          </cell>
        </row>
        <row r="577">
          <cell r="A577">
            <v>0</v>
          </cell>
          <cell r="B577">
            <v>0</v>
          </cell>
          <cell r="C577">
            <v>0</v>
          </cell>
          <cell r="D577">
            <v>0</v>
          </cell>
          <cell r="E577">
            <v>0</v>
          </cell>
        </row>
        <row r="578">
          <cell r="A578">
            <v>0</v>
          </cell>
          <cell r="B578">
            <v>0</v>
          </cell>
          <cell r="C578">
            <v>0</v>
          </cell>
          <cell r="D578">
            <v>0</v>
          </cell>
          <cell r="E578">
            <v>0</v>
          </cell>
        </row>
        <row r="579">
          <cell r="A579">
            <v>0</v>
          </cell>
          <cell r="B579">
            <v>0</v>
          </cell>
          <cell r="C579">
            <v>0</v>
          </cell>
          <cell r="D579">
            <v>0</v>
          </cell>
          <cell r="E579">
            <v>0</v>
          </cell>
        </row>
        <row r="580">
          <cell r="A580">
            <v>0</v>
          </cell>
          <cell r="B580">
            <v>0</v>
          </cell>
          <cell r="C580">
            <v>0</v>
          </cell>
          <cell r="D580">
            <v>0</v>
          </cell>
          <cell r="E580">
            <v>0</v>
          </cell>
        </row>
        <row r="581">
          <cell r="A581">
            <v>0</v>
          </cell>
          <cell r="B581">
            <v>0</v>
          </cell>
          <cell r="C581">
            <v>0</v>
          </cell>
          <cell r="D581">
            <v>0</v>
          </cell>
          <cell r="E581">
            <v>0</v>
          </cell>
        </row>
        <row r="582">
          <cell r="A582">
            <v>0</v>
          </cell>
          <cell r="B582">
            <v>0</v>
          </cell>
          <cell r="C582">
            <v>0</v>
          </cell>
          <cell r="D582">
            <v>0</v>
          </cell>
          <cell r="E582">
            <v>0</v>
          </cell>
        </row>
        <row r="583">
          <cell r="A583">
            <v>0</v>
          </cell>
          <cell r="B583">
            <v>0</v>
          </cell>
          <cell r="C583">
            <v>0</v>
          </cell>
          <cell r="D583">
            <v>0</v>
          </cell>
          <cell r="E583">
            <v>0</v>
          </cell>
        </row>
        <row r="584">
          <cell r="A584">
            <v>0</v>
          </cell>
          <cell r="B584">
            <v>0</v>
          </cell>
          <cell r="C584">
            <v>0</v>
          </cell>
          <cell r="D584">
            <v>0</v>
          </cell>
          <cell r="E584">
            <v>0</v>
          </cell>
        </row>
        <row r="585">
          <cell r="A585">
            <v>0</v>
          </cell>
          <cell r="B585">
            <v>0</v>
          </cell>
          <cell r="C585">
            <v>0</v>
          </cell>
          <cell r="D585">
            <v>0</v>
          </cell>
          <cell r="E585">
            <v>0</v>
          </cell>
        </row>
        <row r="586">
          <cell r="A586">
            <v>0</v>
          </cell>
          <cell r="B586">
            <v>0</v>
          </cell>
          <cell r="C586">
            <v>0</v>
          </cell>
          <cell r="D586">
            <v>0</v>
          </cell>
          <cell r="E586">
            <v>0</v>
          </cell>
        </row>
        <row r="587">
          <cell r="A587">
            <v>0</v>
          </cell>
          <cell r="B587">
            <v>0</v>
          </cell>
          <cell r="C587">
            <v>0</v>
          </cell>
          <cell r="D587">
            <v>0</v>
          </cell>
          <cell r="E587">
            <v>0</v>
          </cell>
        </row>
        <row r="588">
          <cell r="A588">
            <v>0</v>
          </cell>
          <cell r="B588">
            <v>0</v>
          </cell>
          <cell r="C588">
            <v>0</v>
          </cell>
          <cell r="D588">
            <v>0</v>
          </cell>
          <cell r="E588">
            <v>0</v>
          </cell>
        </row>
        <row r="589">
          <cell r="A589">
            <v>0</v>
          </cell>
          <cell r="B589">
            <v>0</v>
          </cell>
          <cell r="C589">
            <v>0</v>
          </cell>
          <cell r="D589">
            <v>0</v>
          </cell>
          <cell r="E589">
            <v>0</v>
          </cell>
        </row>
        <row r="590">
          <cell r="A590">
            <v>0</v>
          </cell>
          <cell r="B590">
            <v>0</v>
          </cell>
          <cell r="C590">
            <v>0</v>
          </cell>
          <cell r="D590">
            <v>0</v>
          </cell>
          <cell r="E590">
            <v>0</v>
          </cell>
        </row>
        <row r="591">
          <cell r="A591">
            <v>0</v>
          </cell>
          <cell r="B591">
            <v>0</v>
          </cell>
          <cell r="C591">
            <v>0</v>
          </cell>
          <cell r="D591">
            <v>0</v>
          </cell>
          <cell r="E591">
            <v>0</v>
          </cell>
        </row>
        <row r="592">
          <cell r="A592">
            <v>0</v>
          </cell>
          <cell r="B592">
            <v>0</v>
          </cell>
          <cell r="C592">
            <v>0</v>
          </cell>
          <cell r="D592">
            <v>0</v>
          </cell>
          <cell r="E592">
            <v>0</v>
          </cell>
        </row>
        <row r="593">
          <cell r="A593">
            <v>0</v>
          </cell>
          <cell r="B593">
            <v>0</v>
          </cell>
          <cell r="C593">
            <v>0</v>
          </cell>
          <cell r="D593">
            <v>0</v>
          </cell>
          <cell r="E593">
            <v>0</v>
          </cell>
        </row>
        <row r="594">
          <cell r="A594">
            <v>0</v>
          </cell>
          <cell r="B594">
            <v>0</v>
          </cell>
          <cell r="C594">
            <v>0</v>
          </cell>
          <cell r="D594">
            <v>0</v>
          </cell>
          <cell r="E594">
            <v>0</v>
          </cell>
        </row>
        <row r="595">
          <cell r="A595">
            <v>0</v>
          </cell>
          <cell r="B595">
            <v>0</v>
          </cell>
          <cell r="C595">
            <v>0</v>
          </cell>
          <cell r="D595">
            <v>0</v>
          </cell>
          <cell r="E595">
            <v>0</v>
          </cell>
        </row>
        <row r="596">
          <cell r="A596">
            <v>0</v>
          </cell>
          <cell r="B596">
            <v>0</v>
          </cell>
          <cell r="C596">
            <v>0</v>
          </cell>
          <cell r="D596">
            <v>0</v>
          </cell>
          <cell r="E596">
            <v>0</v>
          </cell>
        </row>
        <row r="597">
          <cell r="A597">
            <v>0</v>
          </cell>
          <cell r="B597">
            <v>0</v>
          </cell>
          <cell r="C597">
            <v>0</v>
          </cell>
          <cell r="D597">
            <v>0</v>
          </cell>
          <cell r="E597">
            <v>0</v>
          </cell>
        </row>
        <row r="598">
          <cell r="A598">
            <v>0</v>
          </cell>
          <cell r="B598">
            <v>0</v>
          </cell>
          <cell r="C598">
            <v>0</v>
          </cell>
          <cell r="D598">
            <v>0</v>
          </cell>
          <cell r="E598">
            <v>0</v>
          </cell>
        </row>
        <row r="599">
          <cell r="A599">
            <v>0</v>
          </cell>
          <cell r="B599">
            <v>0</v>
          </cell>
          <cell r="C599">
            <v>0</v>
          </cell>
          <cell r="D599">
            <v>0</v>
          </cell>
          <cell r="E599">
            <v>0</v>
          </cell>
        </row>
        <row r="600">
          <cell r="A600">
            <v>0</v>
          </cell>
          <cell r="B600">
            <v>0</v>
          </cell>
          <cell r="C600">
            <v>0</v>
          </cell>
          <cell r="D600">
            <v>0</v>
          </cell>
          <cell r="E600">
            <v>0</v>
          </cell>
        </row>
        <row r="601">
          <cell r="A601">
            <v>0</v>
          </cell>
          <cell r="B601">
            <v>0</v>
          </cell>
          <cell r="C601">
            <v>0</v>
          </cell>
          <cell r="D601">
            <v>0</v>
          </cell>
          <cell r="E601">
            <v>0</v>
          </cell>
        </row>
        <row r="602">
          <cell r="A602">
            <v>0</v>
          </cell>
          <cell r="B602">
            <v>0</v>
          </cell>
          <cell r="C602">
            <v>0</v>
          </cell>
          <cell r="D602">
            <v>0</v>
          </cell>
          <cell r="E602">
            <v>0</v>
          </cell>
        </row>
        <row r="603">
          <cell r="A603">
            <v>0</v>
          </cell>
          <cell r="B603">
            <v>0</v>
          </cell>
          <cell r="C603">
            <v>0</v>
          </cell>
          <cell r="D603">
            <v>0</v>
          </cell>
          <cell r="E603">
            <v>0</v>
          </cell>
        </row>
        <row r="604">
          <cell r="A604">
            <v>0</v>
          </cell>
          <cell r="B604">
            <v>0</v>
          </cell>
          <cell r="C604">
            <v>0</v>
          </cell>
          <cell r="D604">
            <v>0</v>
          </cell>
          <cell r="E604">
            <v>0</v>
          </cell>
        </row>
        <row r="605">
          <cell r="A605">
            <v>0</v>
          </cell>
          <cell r="B605">
            <v>0</v>
          </cell>
          <cell r="C605">
            <v>0</v>
          </cell>
          <cell r="D605">
            <v>0</v>
          </cell>
          <cell r="E605">
            <v>0</v>
          </cell>
        </row>
        <row r="606">
          <cell r="A606">
            <v>0</v>
          </cell>
          <cell r="B606">
            <v>0</v>
          </cell>
          <cell r="C606">
            <v>0</v>
          </cell>
          <cell r="D606">
            <v>0</v>
          </cell>
          <cell r="E606">
            <v>0</v>
          </cell>
        </row>
        <row r="607">
          <cell r="A607">
            <v>0</v>
          </cell>
          <cell r="B607">
            <v>0</v>
          </cell>
          <cell r="C607">
            <v>0</v>
          </cell>
          <cell r="D607">
            <v>0</v>
          </cell>
          <cell r="E607">
            <v>0</v>
          </cell>
        </row>
        <row r="608">
          <cell r="A608">
            <v>0</v>
          </cell>
          <cell r="B608">
            <v>0</v>
          </cell>
          <cell r="C608">
            <v>0</v>
          </cell>
          <cell r="D608">
            <v>0</v>
          </cell>
          <cell r="E608">
            <v>0</v>
          </cell>
        </row>
        <row r="609">
          <cell r="A609">
            <v>0</v>
          </cell>
          <cell r="B609">
            <v>0</v>
          </cell>
          <cell r="C609">
            <v>0</v>
          </cell>
          <cell r="D609">
            <v>0</v>
          </cell>
          <cell r="E609">
            <v>0</v>
          </cell>
        </row>
        <row r="610">
          <cell r="A610">
            <v>0</v>
          </cell>
          <cell r="B610">
            <v>0</v>
          </cell>
          <cell r="C610">
            <v>0</v>
          </cell>
          <cell r="D610">
            <v>0</v>
          </cell>
          <cell r="E610">
            <v>0</v>
          </cell>
        </row>
        <row r="611">
          <cell r="A611">
            <v>0</v>
          </cell>
          <cell r="B611">
            <v>0</v>
          </cell>
          <cell r="C611">
            <v>0</v>
          </cell>
          <cell r="D611">
            <v>0</v>
          </cell>
          <cell r="E611">
            <v>0</v>
          </cell>
        </row>
        <row r="612">
          <cell r="A612">
            <v>0</v>
          </cell>
          <cell r="B612">
            <v>0</v>
          </cell>
          <cell r="C612">
            <v>0</v>
          </cell>
          <cell r="D612">
            <v>0</v>
          </cell>
          <cell r="E612">
            <v>0</v>
          </cell>
        </row>
        <row r="613">
          <cell r="A613">
            <v>0</v>
          </cell>
          <cell r="B613">
            <v>0</v>
          </cell>
          <cell r="C613">
            <v>0</v>
          </cell>
          <cell r="D613">
            <v>0</v>
          </cell>
          <cell r="E613">
            <v>0</v>
          </cell>
        </row>
        <row r="614">
          <cell r="A614">
            <v>0</v>
          </cell>
          <cell r="B614">
            <v>0</v>
          </cell>
          <cell r="C614">
            <v>0</v>
          </cell>
          <cell r="D614">
            <v>0</v>
          </cell>
          <cell r="E614">
            <v>0</v>
          </cell>
        </row>
        <row r="615">
          <cell r="A615">
            <v>0</v>
          </cell>
          <cell r="B615">
            <v>0</v>
          </cell>
          <cell r="C615">
            <v>0</v>
          </cell>
          <cell r="D615">
            <v>0</v>
          </cell>
          <cell r="E615">
            <v>0</v>
          </cell>
        </row>
        <row r="616">
          <cell r="A616">
            <v>0</v>
          </cell>
          <cell r="B616">
            <v>0</v>
          </cell>
          <cell r="C616">
            <v>0</v>
          </cell>
          <cell r="D616">
            <v>0</v>
          </cell>
          <cell r="E616">
            <v>0</v>
          </cell>
        </row>
        <row r="617">
          <cell r="A617">
            <v>0</v>
          </cell>
          <cell r="B617">
            <v>0</v>
          </cell>
          <cell r="C617">
            <v>0</v>
          </cell>
          <cell r="D617">
            <v>0</v>
          </cell>
          <cell r="E617">
            <v>0</v>
          </cell>
        </row>
        <row r="618">
          <cell r="A618">
            <v>0</v>
          </cell>
          <cell r="B618">
            <v>0</v>
          </cell>
          <cell r="C618">
            <v>0</v>
          </cell>
          <cell r="D618">
            <v>0</v>
          </cell>
          <cell r="E618">
            <v>0</v>
          </cell>
        </row>
        <row r="619">
          <cell r="A619">
            <v>0</v>
          </cell>
          <cell r="B619">
            <v>0</v>
          </cell>
          <cell r="C619">
            <v>0</v>
          </cell>
          <cell r="D619">
            <v>0</v>
          </cell>
          <cell r="E619">
            <v>0</v>
          </cell>
        </row>
        <row r="620">
          <cell r="A620">
            <v>0</v>
          </cell>
          <cell r="B620">
            <v>0</v>
          </cell>
          <cell r="C620">
            <v>0</v>
          </cell>
          <cell r="D620">
            <v>0</v>
          </cell>
          <cell r="E620">
            <v>0</v>
          </cell>
        </row>
        <row r="621">
          <cell r="A621">
            <v>0</v>
          </cell>
          <cell r="B621">
            <v>0</v>
          </cell>
          <cell r="C621">
            <v>0</v>
          </cell>
          <cell r="D621">
            <v>0</v>
          </cell>
          <cell r="E621">
            <v>0</v>
          </cell>
        </row>
        <row r="622">
          <cell r="A622">
            <v>0</v>
          </cell>
          <cell r="B622">
            <v>0</v>
          </cell>
          <cell r="C622">
            <v>0</v>
          </cell>
          <cell r="D622">
            <v>0</v>
          </cell>
          <cell r="E622">
            <v>0</v>
          </cell>
        </row>
        <row r="623">
          <cell r="A623">
            <v>0</v>
          </cell>
          <cell r="B623">
            <v>0</v>
          </cell>
          <cell r="C623">
            <v>0</v>
          </cell>
          <cell r="D623">
            <v>0</v>
          </cell>
          <cell r="E623">
            <v>0</v>
          </cell>
        </row>
        <row r="624">
          <cell r="A624">
            <v>0</v>
          </cell>
          <cell r="B624">
            <v>0</v>
          </cell>
          <cell r="C624">
            <v>0</v>
          </cell>
          <cell r="D624">
            <v>0</v>
          </cell>
          <cell r="E624">
            <v>0</v>
          </cell>
        </row>
        <row r="625">
          <cell r="A625">
            <v>0</v>
          </cell>
          <cell r="B625">
            <v>0</v>
          </cell>
          <cell r="C625">
            <v>0</v>
          </cell>
          <cell r="D625">
            <v>0</v>
          </cell>
          <cell r="E625">
            <v>0</v>
          </cell>
        </row>
        <row r="626">
          <cell r="A626">
            <v>0</v>
          </cell>
          <cell r="B626">
            <v>0</v>
          </cell>
          <cell r="C626">
            <v>0</v>
          </cell>
          <cell r="D626">
            <v>0</v>
          </cell>
          <cell r="E626">
            <v>0</v>
          </cell>
        </row>
        <row r="627">
          <cell r="A627">
            <v>0</v>
          </cell>
          <cell r="B627">
            <v>0</v>
          </cell>
          <cell r="C627">
            <v>0</v>
          </cell>
          <cell r="D627">
            <v>0</v>
          </cell>
          <cell r="E627">
            <v>0</v>
          </cell>
        </row>
        <row r="628">
          <cell r="A628">
            <v>0</v>
          </cell>
          <cell r="B628">
            <v>0</v>
          </cell>
          <cell r="C628">
            <v>0</v>
          </cell>
          <cell r="D628">
            <v>0</v>
          </cell>
          <cell r="E628">
            <v>0</v>
          </cell>
        </row>
        <row r="629">
          <cell r="A629">
            <v>0</v>
          </cell>
          <cell r="B629">
            <v>0</v>
          </cell>
          <cell r="C629">
            <v>0</v>
          </cell>
          <cell r="D629">
            <v>0</v>
          </cell>
          <cell r="E629">
            <v>0</v>
          </cell>
        </row>
        <row r="630">
          <cell r="A630">
            <v>0</v>
          </cell>
          <cell r="B630">
            <v>0</v>
          </cell>
          <cell r="C630">
            <v>0</v>
          </cell>
          <cell r="D630">
            <v>0</v>
          </cell>
          <cell r="E630">
            <v>0</v>
          </cell>
        </row>
        <row r="631">
          <cell r="A631">
            <v>0</v>
          </cell>
          <cell r="B631">
            <v>0</v>
          </cell>
          <cell r="C631">
            <v>0</v>
          </cell>
          <cell r="D631">
            <v>0</v>
          </cell>
          <cell r="E631">
            <v>0</v>
          </cell>
        </row>
        <row r="632">
          <cell r="A632">
            <v>0</v>
          </cell>
          <cell r="B632">
            <v>0</v>
          </cell>
          <cell r="C632">
            <v>0</v>
          </cell>
          <cell r="D632">
            <v>0</v>
          </cell>
          <cell r="E632">
            <v>0</v>
          </cell>
        </row>
        <row r="633">
          <cell r="A633">
            <v>0</v>
          </cell>
          <cell r="B633">
            <v>0</v>
          </cell>
          <cell r="C633">
            <v>0</v>
          </cell>
          <cell r="D633">
            <v>0</v>
          </cell>
          <cell r="E633">
            <v>0</v>
          </cell>
        </row>
        <row r="634">
          <cell r="A634">
            <v>0</v>
          </cell>
          <cell r="B634">
            <v>0</v>
          </cell>
          <cell r="C634">
            <v>0</v>
          </cell>
          <cell r="D634">
            <v>0</v>
          </cell>
          <cell r="E634">
            <v>0</v>
          </cell>
        </row>
        <row r="635">
          <cell r="A635">
            <v>0</v>
          </cell>
          <cell r="B635">
            <v>0</v>
          </cell>
          <cell r="C635">
            <v>0</v>
          </cell>
          <cell r="D635">
            <v>0</v>
          </cell>
          <cell r="E635">
            <v>0</v>
          </cell>
        </row>
        <row r="636">
          <cell r="A636">
            <v>0</v>
          </cell>
          <cell r="B636">
            <v>0</v>
          </cell>
          <cell r="C636">
            <v>0</v>
          </cell>
          <cell r="D636">
            <v>0</v>
          </cell>
          <cell r="E636">
            <v>0</v>
          </cell>
        </row>
        <row r="637">
          <cell r="A637">
            <v>0</v>
          </cell>
          <cell r="B637">
            <v>0</v>
          </cell>
          <cell r="C637">
            <v>0</v>
          </cell>
          <cell r="D637">
            <v>0</v>
          </cell>
          <cell r="E637">
            <v>0</v>
          </cell>
        </row>
        <row r="638">
          <cell r="A638">
            <v>0</v>
          </cell>
          <cell r="B638">
            <v>0</v>
          </cell>
          <cell r="C638">
            <v>0</v>
          </cell>
          <cell r="D638">
            <v>0</v>
          </cell>
          <cell r="E638">
            <v>0</v>
          </cell>
        </row>
        <row r="639">
          <cell r="A639">
            <v>0</v>
          </cell>
          <cell r="B639">
            <v>0</v>
          </cell>
          <cell r="C639">
            <v>0</v>
          </cell>
          <cell r="D639">
            <v>0</v>
          </cell>
          <cell r="E639">
            <v>0</v>
          </cell>
        </row>
        <row r="640">
          <cell r="A640">
            <v>0</v>
          </cell>
          <cell r="B640">
            <v>0</v>
          </cell>
          <cell r="C640">
            <v>0</v>
          </cell>
          <cell r="D640">
            <v>0</v>
          </cell>
          <cell r="E640">
            <v>0</v>
          </cell>
        </row>
        <row r="641">
          <cell r="A641">
            <v>0</v>
          </cell>
          <cell r="B641">
            <v>0</v>
          </cell>
          <cell r="C641">
            <v>0</v>
          </cell>
          <cell r="D641">
            <v>0</v>
          </cell>
          <cell r="E641">
            <v>0</v>
          </cell>
        </row>
        <row r="642">
          <cell r="A642">
            <v>0</v>
          </cell>
          <cell r="B642">
            <v>0</v>
          </cell>
          <cell r="C642">
            <v>0</v>
          </cell>
          <cell r="D642">
            <v>0</v>
          </cell>
          <cell r="E642">
            <v>0</v>
          </cell>
        </row>
        <row r="643">
          <cell r="A643">
            <v>0</v>
          </cell>
          <cell r="B643">
            <v>0</v>
          </cell>
          <cell r="C643">
            <v>0</v>
          </cell>
          <cell r="D643">
            <v>0</v>
          </cell>
          <cell r="E643">
            <v>0</v>
          </cell>
        </row>
        <row r="644">
          <cell r="A644">
            <v>0</v>
          </cell>
          <cell r="B644">
            <v>0</v>
          </cell>
          <cell r="C644">
            <v>0</v>
          </cell>
          <cell r="D644">
            <v>0</v>
          </cell>
          <cell r="E644">
            <v>0</v>
          </cell>
        </row>
        <row r="645">
          <cell r="A645">
            <v>0</v>
          </cell>
          <cell r="B645">
            <v>0</v>
          </cell>
          <cell r="C645">
            <v>0</v>
          </cell>
          <cell r="D645">
            <v>0</v>
          </cell>
          <cell r="E645">
            <v>0</v>
          </cell>
        </row>
        <row r="646">
          <cell r="A646">
            <v>0</v>
          </cell>
          <cell r="B646">
            <v>0</v>
          </cell>
          <cell r="C646">
            <v>0</v>
          </cell>
          <cell r="D646">
            <v>0</v>
          </cell>
          <cell r="E646">
            <v>0</v>
          </cell>
        </row>
        <row r="647">
          <cell r="A647">
            <v>0</v>
          </cell>
          <cell r="B647">
            <v>0</v>
          </cell>
          <cell r="C647">
            <v>0</v>
          </cell>
          <cell r="D647">
            <v>0</v>
          </cell>
          <cell r="E647">
            <v>0</v>
          </cell>
        </row>
        <row r="648">
          <cell r="A648">
            <v>0</v>
          </cell>
          <cell r="B648">
            <v>0</v>
          </cell>
          <cell r="C648">
            <v>0</v>
          </cell>
          <cell r="D648">
            <v>0</v>
          </cell>
          <cell r="E648">
            <v>0</v>
          </cell>
        </row>
        <row r="649">
          <cell r="A649">
            <v>0</v>
          </cell>
          <cell r="B649">
            <v>0</v>
          </cell>
          <cell r="C649">
            <v>0</v>
          </cell>
          <cell r="D649">
            <v>0</v>
          </cell>
          <cell r="E649">
            <v>0</v>
          </cell>
        </row>
        <row r="650">
          <cell r="A650">
            <v>0</v>
          </cell>
          <cell r="B650">
            <v>0</v>
          </cell>
          <cell r="C650">
            <v>0</v>
          </cell>
          <cell r="D650">
            <v>0</v>
          </cell>
          <cell r="E650">
            <v>0</v>
          </cell>
        </row>
        <row r="651">
          <cell r="A651">
            <v>0</v>
          </cell>
          <cell r="B651">
            <v>0</v>
          </cell>
          <cell r="C651">
            <v>0</v>
          </cell>
          <cell r="D651">
            <v>0</v>
          </cell>
          <cell r="E651">
            <v>0</v>
          </cell>
        </row>
        <row r="652">
          <cell r="A652">
            <v>0</v>
          </cell>
          <cell r="B652">
            <v>0</v>
          </cell>
          <cell r="C652">
            <v>0</v>
          </cell>
          <cell r="D652">
            <v>0</v>
          </cell>
          <cell r="E652">
            <v>0</v>
          </cell>
        </row>
        <row r="653">
          <cell r="A653">
            <v>0</v>
          </cell>
          <cell r="B653">
            <v>0</v>
          </cell>
          <cell r="C653">
            <v>0</v>
          </cell>
          <cell r="D653">
            <v>0</v>
          </cell>
          <cell r="E653">
            <v>0</v>
          </cell>
        </row>
        <row r="654">
          <cell r="A654">
            <v>0</v>
          </cell>
          <cell r="B654">
            <v>0</v>
          </cell>
          <cell r="C654">
            <v>0</v>
          </cell>
          <cell r="D654">
            <v>0</v>
          </cell>
          <cell r="E654">
            <v>0</v>
          </cell>
        </row>
        <row r="655">
          <cell r="A655">
            <v>0</v>
          </cell>
          <cell r="B655">
            <v>0</v>
          </cell>
          <cell r="C655">
            <v>0</v>
          </cell>
          <cell r="D655">
            <v>0</v>
          </cell>
          <cell r="E655">
            <v>0</v>
          </cell>
        </row>
        <row r="656">
          <cell r="A656">
            <v>0</v>
          </cell>
          <cell r="B656">
            <v>0</v>
          </cell>
          <cell r="C656">
            <v>0</v>
          </cell>
          <cell r="D656">
            <v>0</v>
          </cell>
          <cell r="E656">
            <v>0</v>
          </cell>
        </row>
        <row r="657">
          <cell r="A657">
            <v>0</v>
          </cell>
          <cell r="B657">
            <v>0</v>
          </cell>
          <cell r="C657">
            <v>0</v>
          </cell>
          <cell r="D657">
            <v>0</v>
          </cell>
          <cell r="E657">
            <v>0</v>
          </cell>
        </row>
        <row r="658">
          <cell r="A658">
            <v>0</v>
          </cell>
          <cell r="B658">
            <v>0</v>
          </cell>
          <cell r="C658">
            <v>0</v>
          </cell>
          <cell r="D658">
            <v>0</v>
          </cell>
          <cell r="E658">
            <v>0</v>
          </cell>
        </row>
        <row r="659">
          <cell r="A659">
            <v>0</v>
          </cell>
          <cell r="B659">
            <v>0</v>
          </cell>
          <cell r="C659">
            <v>0</v>
          </cell>
          <cell r="D659">
            <v>0</v>
          </cell>
          <cell r="E659">
            <v>0</v>
          </cell>
        </row>
        <row r="660">
          <cell r="A660">
            <v>0</v>
          </cell>
          <cell r="B660">
            <v>0</v>
          </cell>
          <cell r="C660">
            <v>0</v>
          </cell>
          <cell r="D660">
            <v>0</v>
          </cell>
          <cell r="E660">
            <v>0</v>
          </cell>
        </row>
        <row r="661">
          <cell r="A661">
            <v>0</v>
          </cell>
          <cell r="B661">
            <v>0</v>
          </cell>
          <cell r="C661">
            <v>0</v>
          </cell>
          <cell r="D661">
            <v>0</v>
          </cell>
          <cell r="E661">
            <v>0</v>
          </cell>
        </row>
        <row r="662">
          <cell r="A662">
            <v>0</v>
          </cell>
          <cell r="B662">
            <v>0</v>
          </cell>
          <cell r="C662">
            <v>0</v>
          </cell>
          <cell r="D662">
            <v>0</v>
          </cell>
          <cell r="E662">
            <v>0</v>
          </cell>
        </row>
        <row r="663">
          <cell r="A663">
            <v>0</v>
          </cell>
          <cell r="B663">
            <v>0</v>
          </cell>
          <cell r="C663">
            <v>0</v>
          </cell>
          <cell r="D663">
            <v>0</v>
          </cell>
          <cell r="E663">
            <v>0</v>
          </cell>
        </row>
        <row r="664">
          <cell r="A664">
            <v>0</v>
          </cell>
          <cell r="B664">
            <v>0</v>
          </cell>
          <cell r="C664">
            <v>0</v>
          </cell>
          <cell r="D664">
            <v>0</v>
          </cell>
          <cell r="E664">
            <v>0</v>
          </cell>
        </row>
        <row r="665">
          <cell r="A665">
            <v>0</v>
          </cell>
          <cell r="B665">
            <v>0</v>
          </cell>
          <cell r="C665">
            <v>0</v>
          </cell>
          <cell r="D665">
            <v>0</v>
          </cell>
          <cell r="E665">
            <v>0</v>
          </cell>
        </row>
        <row r="666">
          <cell r="A666">
            <v>0</v>
          </cell>
          <cell r="B666">
            <v>0</v>
          </cell>
          <cell r="C666">
            <v>0</v>
          </cell>
          <cell r="D666">
            <v>0</v>
          </cell>
          <cell r="E666">
            <v>0</v>
          </cell>
        </row>
        <row r="667">
          <cell r="A667">
            <v>0</v>
          </cell>
          <cell r="B667">
            <v>0</v>
          </cell>
          <cell r="C667">
            <v>0</v>
          </cell>
          <cell r="D667">
            <v>0</v>
          </cell>
          <cell r="E667">
            <v>0</v>
          </cell>
        </row>
        <row r="668">
          <cell r="A668">
            <v>0</v>
          </cell>
          <cell r="B668">
            <v>0</v>
          </cell>
          <cell r="C668">
            <v>0</v>
          </cell>
          <cell r="D668">
            <v>0</v>
          </cell>
          <cell r="E668">
            <v>0</v>
          </cell>
        </row>
        <row r="669">
          <cell r="A669">
            <v>0</v>
          </cell>
          <cell r="B669">
            <v>0</v>
          </cell>
          <cell r="C669">
            <v>0</v>
          </cell>
          <cell r="D669">
            <v>0</v>
          </cell>
          <cell r="E669">
            <v>0</v>
          </cell>
        </row>
        <row r="670">
          <cell r="A670">
            <v>0</v>
          </cell>
          <cell r="B670">
            <v>0</v>
          </cell>
          <cell r="C670">
            <v>0</v>
          </cell>
          <cell r="D670">
            <v>0</v>
          </cell>
          <cell r="E670">
            <v>0</v>
          </cell>
        </row>
        <row r="671">
          <cell r="A671">
            <v>0</v>
          </cell>
          <cell r="B671">
            <v>0</v>
          </cell>
          <cell r="C671">
            <v>0</v>
          </cell>
          <cell r="D671">
            <v>0</v>
          </cell>
          <cell r="E671">
            <v>0</v>
          </cell>
        </row>
        <row r="672">
          <cell r="A672">
            <v>0</v>
          </cell>
          <cell r="B672">
            <v>0</v>
          </cell>
          <cell r="C672">
            <v>0</v>
          </cell>
          <cell r="D672">
            <v>0</v>
          </cell>
          <cell r="E672">
            <v>0</v>
          </cell>
        </row>
        <row r="673">
          <cell r="A673">
            <v>0</v>
          </cell>
          <cell r="B673">
            <v>0</v>
          </cell>
          <cell r="C673">
            <v>0</v>
          </cell>
          <cell r="D673">
            <v>0</v>
          </cell>
          <cell r="E673">
            <v>0</v>
          </cell>
        </row>
        <row r="674">
          <cell r="A674">
            <v>0</v>
          </cell>
          <cell r="B674">
            <v>0</v>
          </cell>
          <cell r="C674">
            <v>0</v>
          </cell>
          <cell r="D674">
            <v>0</v>
          </cell>
          <cell r="E674">
            <v>0</v>
          </cell>
        </row>
        <row r="675">
          <cell r="A675">
            <v>0</v>
          </cell>
          <cell r="B675">
            <v>0</v>
          </cell>
          <cell r="C675">
            <v>0</v>
          </cell>
          <cell r="D675">
            <v>0</v>
          </cell>
          <cell r="E675">
            <v>0</v>
          </cell>
        </row>
        <row r="676">
          <cell r="A676">
            <v>0</v>
          </cell>
          <cell r="B676">
            <v>0</v>
          </cell>
          <cell r="C676">
            <v>0</v>
          </cell>
          <cell r="D676">
            <v>0</v>
          </cell>
          <cell r="E676">
            <v>0</v>
          </cell>
        </row>
        <row r="677">
          <cell r="A677">
            <v>0</v>
          </cell>
          <cell r="B677">
            <v>0</v>
          </cell>
          <cell r="C677">
            <v>0</v>
          </cell>
          <cell r="D677">
            <v>0</v>
          </cell>
          <cell r="E677">
            <v>0</v>
          </cell>
        </row>
        <row r="678">
          <cell r="A678">
            <v>0</v>
          </cell>
          <cell r="B678">
            <v>0</v>
          </cell>
          <cell r="C678">
            <v>0</v>
          </cell>
          <cell r="D678">
            <v>0</v>
          </cell>
          <cell r="E678">
            <v>0</v>
          </cell>
        </row>
        <row r="679">
          <cell r="A679">
            <v>0</v>
          </cell>
          <cell r="B679">
            <v>0</v>
          </cell>
          <cell r="C679">
            <v>0</v>
          </cell>
          <cell r="D679">
            <v>0</v>
          </cell>
          <cell r="E679">
            <v>0</v>
          </cell>
        </row>
        <row r="680">
          <cell r="A680">
            <v>0</v>
          </cell>
          <cell r="B680">
            <v>0</v>
          </cell>
          <cell r="C680">
            <v>0</v>
          </cell>
          <cell r="D680">
            <v>0</v>
          </cell>
          <cell r="E680">
            <v>0</v>
          </cell>
        </row>
        <row r="681">
          <cell r="A681">
            <v>0</v>
          </cell>
          <cell r="B681">
            <v>0</v>
          </cell>
          <cell r="C681">
            <v>0</v>
          </cell>
          <cell r="D681">
            <v>0</v>
          </cell>
          <cell r="E681">
            <v>0</v>
          </cell>
        </row>
        <row r="682">
          <cell r="A682">
            <v>0</v>
          </cell>
          <cell r="B682">
            <v>0</v>
          </cell>
          <cell r="C682">
            <v>0</v>
          </cell>
          <cell r="D682">
            <v>0</v>
          </cell>
          <cell r="E682">
            <v>0</v>
          </cell>
        </row>
        <row r="683">
          <cell r="A683">
            <v>0</v>
          </cell>
          <cell r="B683">
            <v>0</v>
          </cell>
          <cell r="C683">
            <v>0</v>
          </cell>
          <cell r="D683">
            <v>0</v>
          </cell>
          <cell r="E683">
            <v>0</v>
          </cell>
        </row>
        <row r="684">
          <cell r="A684">
            <v>0</v>
          </cell>
          <cell r="B684">
            <v>0</v>
          </cell>
          <cell r="C684">
            <v>0</v>
          </cell>
          <cell r="D684">
            <v>0</v>
          </cell>
          <cell r="E684">
            <v>0</v>
          </cell>
        </row>
        <row r="685">
          <cell r="A685">
            <v>0</v>
          </cell>
          <cell r="B685">
            <v>0</v>
          </cell>
          <cell r="C685">
            <v>0</v>
          </cell>
          <cell r="D685">
            <v>0</v>
          </cell>
          <cell r="E685">
            <v>0</v>
          </cell>
        </row>
        <row r="686">
          <cell r="A686">
            <v>0</v>
          </cell>
          <cell r="B686">
            <v>0</v>
          </cell>
          <cell r="C686">
            <v>0</v>
          </cell>
          <cell r="D686">
            <v>0</v>
          </cell>
          <cell r="E686">
            <v>0</v>
          </cell>
        </row>
        <row r="687">
          <cell r="A687">
            <v>0</v>
          </cell>
          <cell r="B687">
            <v>0</v>
          </cell>
          <cell r="C687">
            <v>0</v>
          </cell>
          <cell r="D687">
            <v>0</v>
          </cell>
          <cell r="E687">
            <v>0</v>
          </cell>
        </row>
        <row r="688">
          <cell r="A688">
            <v>0</v>
          </cell>
          <cell r="B688">
            <v>0</v>
          </cell>
          <cell r="C688">
            <v>0</v>
          </cell>
          <cell r="D688">
            <v>0</v>
          </cell>
          <cell r="E688">
            <v>0</v>
          </cell>
        </row>
        <row r="689">
          <cell r="A689">
            <v>0</v>
          </cell>
          <cell r="B689">
            <v>0</v>
          </cell>
          <cell r="C689">
            <v>0</v>
          </cell>
          <cell r="D689">
            <v>0</v>
          </cell>
          <cell r="E689">
            <v>0</v>
          </cell>
        </row>
        <row r="690">
          <cell r="A690">
            <v>0</v>
          </cell>
          <cell r="B690">
            <v>0</v>
          </cell>
          <cell r="C690">
            <v>0</v>
          </cell>
          <cell r="D690">
            <v>0</v>
          </cell>
          <cell r="E690">
            <v>0</v>
          </cell>
        </row>
        <row r="691">
          <cell r="A691">
            <v>0</v>
          </cell>
          <cell r="B691">
            <v>0</v>
          </cell>
          <cell r="C691">
            <v>0</v>
          </cell>
          <cell r="D691">
            <v>0</v>
          </cell>
          <cell r="E691">
            <v>0</v>
          </cell>
        </row>
        <row r="692">
          <cell r="A692">
            <v>0</v>
          </cell>
          <cell r="B692">
            <v>0</v>
          </cell>
          <cell r="C692">
            <v>0</v>
          </cell>
          <cell r="D692">
            <v>0</v>
          </cell>
          <cell r="E692">
            <v>0</v>
          </cell>
        </row>
        <row r="693">
          <cell r="A693">
            <v>0</v>
          </cell>
          <cell r="B693">
            <v>0</v>
          </cell>
          <cell r="C693">
            <v>0</v>
          </cell>
          <cell r="D693">
            <v>0</v>
          </cell>
          <cell r="E693">
            <v>0</v>
          </cell>
        </row>
        <row r="694">
          <cell r="A694">
            <v>0</v>
          </cell>
          <cell r="B694">
            <v>0</v>
          </cell>
          <cell r="C694">
            <v>0</v>
          </cell>
          <cell r="D694">
            <v>0</v>
          </cell>
          <cell r="E694">
            <v>0</v>
          </cell>
        </row>
        <row r="695">
          <cell r="A695">
            <v>0</v>
          </cell>
          <cell r="B695">
            <v>0</v>
          </cell>
          <cell r="C695">
            <v>0</v>
          </cell>
          <cell r="D695">
            <v>0</v>
          </cell>
          <cell r="E695">
            <v>0</v>
          </cell>
        </row>
        <row r="696">
          <cell r="A696">
            <v>0</v>
          </cell>
          <cell r="B696">
            <v>0</v>
          </cell>
          <cell r="C696">
            <v>0</v>
          </cell>
          <cell r="D696">
            <v>0</v>
          </cell>
          <cell r="E696">
            <v>0</v>
          </cell>
        </row>
        <row r="697">
          <cell r="A697">
            <v>0</v>
          </cell>
          <cell r="B697">
            <v>0</v>
          </cell>
          <cell r="C697">
            <v>0</v>
          </cell>
          <cell r="D697">
            <v>0</v>
          </cell>
          <cell r="E697">
            <v>0</v>
          </cell>
        </row>
        <row r="698">
          <cell r="A698">
            <v>0</v>
          </cell>
          <cell r="B698">
            <v>0</v>
          </cell>
          <cell r="C698">
            <v>0</v>
          </cell>
          <cell r="D698">
            <v>0</v>
          </cell>
          <cell r="E698">
            <v>0</v>
          </cell>
        </row>
        <row r="699">
          <cell r="A699">
            <v>0</v>
          </cell>
          <cell r="B699">
            <v>0</v>
          </cell>
          <cell r="C699">
            <v>0</v>
          </cell>
          <cell r="D699">
            <v>0</v>
          </cell>
          <cell r="E699">
            <v>0</v>
          </cell>
        </row>
        <row r="700">
          <cell r="A700">
            <v>0</v>
          </cell>
          <cell r="B700">
            <v>0</v>
          </cell>
          <cell r="C700">
            <v>0</v>
          </cell>
          <cell r="D700">
            <v>0</v>
          </cell>
          <cell r="E700">
            <v>0</v>
          </cell>
        </row>
        <row r="701">
          <cell r="A701">
            <v>0</v>
          </cell>
          <cell r="B701">
            <v>0</v>
          </cell>
          <cell r="C701">
            <v>0</v>
          </cell>
          <cell r="D701">
            <v>0</v>
          </cell>
          <cell r="E701">
            <v>0</v>
          </cell>
        </row>
        <row r="702">
          <cell r="A702">
            <v>0</v>
          </cell>
          <cell r="B702">
            <v>0</v>
          </cell>
          <cell r="C702">
            <v>0</v>
          </cell>
          <cell r="D702">
            <v>0</v>
          </cell>
          <cell r="E702">
            <v>0</v>
          </cell>
        </row>
        <row r="703">
          <cell r="A703">
            <v>0</v>
          </cell>
          <cell r="B703">
            <v>0</v>
          </cell>
          <cell r="C703">
            <v>0</v>
          </cell>
          <cell r="D703">
            <v>0</v>
          </cell>
          <cell r="E703">
            <v>0</v>
          </cell>
        </row>
        <row r="704">
          <cell r="A704">
            <v>0</v>
          </cell>
          <cell r="B704">
            <v>0</v>
          </cell>
          <cell r="C704">
            <v>0</v>
          </cell>
          <cell r="D704">
            <v>0</v>
          </cell>
          <cell r="E704">
            <v>0</v>
          </cell>
        </row>
        <row r="705">
          <cell r="A705">
            <v>0</v>
          </cell>
          <cell r="B705">
            <v>0</v>
          </cell>
          <cell r="C705">
            <v>0</v>
          </cell>
          <cell r="D705">
            <v>0</v>
          </cell>
          <cell r="E705">
            <v>0</v>
          </cell>
        </row>
        <row r="706">
          <cell r="A706">
            <v>0</v>
          </cell>
          <cell r="B706">
            <v>0</v>
          </cell>
          <cell r="C706">
            <v>0</v>
          </cell>
          <cell r="D706">
            <v>0</v>
          </cell>
          <cell r="E706">
            <v>0</v>
          </cell>
        </row>
        <row r="707">
          <cell r="A707">
            <v>0</v>
          </cell>
          <cell r="B707">
            <v>0</v>
          </cell>
          <cell r="C707">
            <v>0</v>
          </cell>
          <cell r="D707">
            <v>0</v>
          </cell>
          <cell r="E707">
            <v>0</v>
          </cell>
        </row>
        <row r="708">
          <cell r="A708">
            <v>0</v>
          </cell>
          <cell r="B708">
            <v>0</v>
          </cell>
          <cell r="C708">
            <v>0</v>
          </cell>
          <cell r="D708">
            <v>0</v>
          </cell>
          <cell r="E708">
            <v>0</v>
          </cell>
        </row>
        <row r="709">
          <cell r="A709">
            <v>0</v>
          </cell>
          <cell r="B709">
            <v>0</v>
          </cell>
          <cell r="C709">
            <v>0</v>
          </cell>
          <cell r="D709">
            <v>0</v>
          </cell>
          <cell r="E709">
            <v>0</v>
          </cell>
        </row>
        <row r="710">
          <cell r="A710">
            <v>0</v>
          </cell>
          <cell r="B710">
            <v>0</v>
          </cell>
          <cell r="C710">
            <v>0</v>
          </cell>
          <cell r="D710">
            <v>0</v>
          </cell>
          <cell r="E710">
            <v>0</v>
          </cell>
        </row>
        <row r="711">
          <cell r="A711">
            <v>0</v>
          </cell>
          <cell r="B711">
            <v>0</v>
          </cell>
          <cell r="C711">
            <v>0</v>
          </cell>
          <cell r="D711">
            <v>0</v>
          </cell>
          <cell r="E711">
            <v>0</v>
          </cell>
        </row>
        <row r="712">
          <cell r="A712">
            <v>0</v>
          </cell>
          <cell r="B712">
            <v>0</v>
          </cell>
          <cell r="C712">
            <v>0</v>
          </cell>
          <cell r="D712">
            <v>0</v>
          </cell>
          <cell r="E712">
            <v>0</v>
          </cell>
        </row>
        <row r="713">
          <cell r="A713">
            <v>0</v>
          </cell>
          <cell r="B713">
            <v>0</v>
          </cell>
          <cell r="C713">
            <v>0</v>
          </cell>
          <cell r="D713">
            <v>0</v>
          </cell>
          <cell r="E713">
            <v>0</v>
          </cell>
        </row>
        <row r="714">
          <cell r="A714">
            <v>0</v>
          </cell>
          <cell r="B714">
            <v>0</v>
          </cell>
          <cell r="C714">
            <v>0</v>
          </cell>
          <cell r="D714">
            <v>0</v>
          </cell>
          <cell r="E714">
            <v>0</v>
          </cell>
        </row>
        <row r="715">
          <cell r="A715">
            <v>0</v>
          </cell>
          <cell r="B715">
            <v>0</v>
          </cell>
          <cell r="C715">
            <v>0</v>
          </cell>
          <cell r="D715">
            <v>0</v>
          </cell>
          <cell r="E715">
            <v>0</v>
          </cell>
        </row>
        <row r="716">
          <cell r="A716">
            <v>0</v>
          </cell>
          <cell r="B716">
            <v>0</v>
          </cell>
          <cell r="C716">
            <v>0</v>
          </cell>
          <cell r="D716">
            <v>0</v>
          </cell>
          <cell r="E716">
            <v>0</v>
          </cell>
        </row>
        <row r="717">
          <cell r="A717">
            <v>0</v>
          </cell>
          <cell r="B717">
            <v>0</v>
          </cell>
          <cell r="C717">
            <v>0</v>
          </cell>
          <cell r="D717">
            <v>0</v>
          </cell>
          <cell r="E717">
            <v>0</v>
          </cell>
        </row>
        <row r="718">
          <cell r="A718">
            <v>0</v>
          </cell>
          <cell r="B718">
            <v>0</v>
          </cell>
          <cell r="C718">
            <v>0</v>
          </cell>
          <cell r="D718">
            <v>0</v>
          </cell>
          <cell r="E718">
            <v>0</v>
          </cell>
        </row>
        <row r="719">
          <cell r="A719">
            <v>0</v>
          </cell>
          <cell r="B719">
            <v>0</v>
          </cell>
          <cell r="C719">
            <v>0</v>
          </cell>
          <cell r="D719">
            <v>0</v>
          </cell>
          <cell r="E719">
            <v>0</v>
          </cell>
        </row>
        <row r="720">
          <cell r="A720">
            <v>0</v>
          </cell>
          <cell r="B720">
            <v>0</v>
          </cell>
          <cell r="C720">
            <v>0</v>
          </cell>
          <cell r="D720">
            <v>0</v>
          </cell>
          <cell r="E720">
            <v>0</v>
          </cell>
        </row>
        <row r="721">
          <cell r="A721">
            <v>0</v>
          </cell>
          <cell r="B721">
            <v>0</v>
          </cell>
          <cell r="C721">
            <v>0</v>
          </cell>
          <cell r="D721">
            <v>0</v>
          </cell>
          <cell r="E721">
            <v>0</v>
          </cell>
        </row>
        <row r="722">
          <cell r="A722">
            <v>0</v>
          </cell>
          <cell r="B722">
            <v>0</v>
          </cell>
          <cell r="C722">
            <v>0</v>
          </cell>
          <cell r="D722">
            <v>0</v>
          </cell>
          <cell r="E722">
            <v>0</v>
          </cell>
        </row>
        <row r="723">
          <cell r="A723">
            <v>0</v>
          </cell>
          <cell r="B723">
            <v>0</v>
          </cell>
          <cell r="C723">
            <v>0</v>
          </cell>
          <cell r="D723">
            <v>0</v>
          </cell>
          <cell r="E723">
            <v>0</v>
          </cell>
        </row>
        <row r="724">
          <cell r="A724">
            <v>0</v>
          </cell>
          <cell r="B724">
            <v>0</v>
          </cell>
          <cell r="C724">
            <v>0</v>
          </cell>
          <cell r="D724">
            <v>0</v>
          </cell>
          <cell r="E724">
            <v>0</v>
          </cell>
        </row>
        <row r="725">
          <cell r="A725">
            <v>0</v>
          </cell>
          <cell r="B725">
            <v>0</v>
          </cell>
          <cell r="C725">
            <v>0</v>
          </cell>
          <cell r="D725">
            <v>0</v>
          </cell>
          <cell r="E725">
            <v>0</v>
          </cell>
        </row>
        <row r="726">
          <cell r="A726">
            <v>0</v>
          </cell>
          <cell r="B726">
            <v>0</v>
          </cell>
          <cell r="C726">
            <v>0</v>
          </cell>
          <cell r="D726">
            <v>0</v>
          </cell>
          <cell r="E726">
            <v>0</v>
          </cell>
        </row>
        <row r="727">
          <cell r="A727">
            <v>0</v>
          </cell>
          <cell r="B727">
            <v>0</v>
          </cell>
          <cell r="C727">
            <v>0</v>
          </cell>
          <cell r="D727">
            <v>0</v>
          </cell>
          <cell r="E727">
            <v>0</v>
          </cell>
        </row>
        <row r="728">
          <cell r="A728">
            <v>0</v>
          </cell>
          <cell r="B728">
            <v>0</v>
          </cell>
          <cell r="C728">
            <v>0</v>
          </cell>
          <cell r="D728">
            <v>0</v>
          </cell>
          <cell r="E728">
            <v>0</v>
          </cell>
        </row>
        <row r="729">
          <cell r="A729">
            <v>0</v>
          </cell>
          <cell r="B729">
            <v>0</v>
          </cell>
          <cell r="C729">
            <v>0</v>
          </cell>
          <cell r="D729">
            <v>0</v>
          </cell>
          <cell r="E729">
            <v>0</v>
          </cell>
        </row>
        <row r="730">
          <cell r="A730">
            <v>0</v>
          </cell>
          <cell r="B730">
            <v>0</v>
          </cell>
          <cell r="C730">
            <v>0</v>
          </cell>
          <cell r="D730">
            <v>0</v>
          </cell>
          <cell r="E730">
            <v>0</v>
          </cell>
        </row>
        <row r="731">
          <cell r="A731">
            <v>0</v>
          </cell>
          <cell r="B731">
            <v>0</v>
          </cell>
          <cell r="C731">
            <v>0</v>
          </cell>
          <cell r="D731">
            <v>0</v>
          </cell>
          <cell r="E731">
            <v>0</v>
          </cell>
        </row>
        <row r="732">
          <cell r="A732">
            <v>0</v>
          </cell>
          <cell r="B732">
            <v>0</v>
          </cell>
          <cell r="C732">
            <v>0</v>
          </cell>
          <cell r="D732">
            <v>0</v>
          </cell>
          <cell r="E732">
            <v>0</v>
          </cell>
        </row>
        <row r="733">
          <cell r="A733">
            <v>0</v>
          </cell>
          <cell r="B733">
            <v>0</v>
          </cell>
          <cell r="C733">
            <v>0</v>
          </cell>
          <cell r="D733">
            <v>0</v>
          </cell>
          <cell r="E733">
            <v>0</v>
          </cell>
        </row>
        <row r="734">
          <cell r="A734">
            <v>0</v>
          </cell>
          <cell r="B734">
            <v>0</v>
          </cell>
          <cell r="C734">
            <v>0</v>
          </cell>
          <cell r="D734">
            <v>0</v>
          </cell>
          <cell r="E734">
            <v>0</v>
          </cell>
        </row>
        <row r="735">
          <cell r="A735">
            <v>0</v>
          </cell>
          <cell r="B735">
            <v>0</v>
          </cell>
          <cell r="C735">
            <v>0</v>
          </cell>
          <cell r="D735">
            <v>0</v>
          </cell>
          <cell r="E735">
            <v>0</v>
          </cell>
        </row>
        <row r="736">
          <cell r="A736">
            <v>0</v>
          </cell>
          <cell r="B736">
            <v>0</v>
          </cell>
          <cell r="C736">
            <v>0</v>
          </cell>
          <cell r="D736">
            <v>0</v>
          </cell>
          <cell r="E736">
            <v>0</v>
          </cell>
        </row>
        <row r="737">
          <cell r="A737">
            <v>0</v>
          </cell>
          <cell r="B737">
            <v>0</v>
          </cell>
          <cell r="C737">
            <v>0</v>
          </cell>
          <cell r="D737">
            <v>0</v>
          </cell>
          <cell r="E737">
            <v>0</v>
          </cell>
        </row>
        <row r="738">
          <cell r="A738">
            <v>0</v>
          </cell>
          <cell r="B738">
            <v>0</v>
          </cell>
          <cell r="C738">
            <v>0</v>
          </cell>
          <cell r="D738">
            <v>0</v>
          </cell>
          <cell r="E738">
            <v>0</v>
          </cell>
        </row>
        <row r="739">
          <cell r="A739">
            <v>0</v>
          </cell>
          <cell r="B739">
            <v>0</v>
          </cell>
          <cell r="C739">
            <v>0</v>
          </cell>
          <cell r="D739">
            <v>0</v>
          </cell>
          <cell r="E739">
            <v>0</v>
          </cell>
        </row>
        <row r="740">
          <cell r="A740">
            <v>0</v>
          </cell>
          <cell r="B740">
            <v>0</v>
          </cell>
          <cell r="C740">
            <v>0</v>
          </cell>
          <cell r="D740">
            <v>0</v>
          </cell>
          <cell r="E740">
            <v>0</v>
          </cell>
        </row>
        <row r="741">
          <cell r="A741">
            <v>0</v>
          </cell>
          <cell r="B741">
            <v>0</v>
          </cell>
          <cell r="C741">
            <v>0</v>
          </cell>
          <cell r="D741">
            <v>0</v>
          </cell>
          <cell r="E741">
            <v>0</v>
          </cell>
        </row>
        <row r="742">
          <cell r="A742">
            <v>0</v>
          </cell>
          <cell r="B742">
            <v>0</v>
          </cell>
          <cell r="C742">
            <v>0</v>
          </cell>
          <cell r="D742">
            <v>0</v>
          </cell>
          <cell r="E742">
            <v>0</v>
          </cell>
        </row>
        <row r="743">
          <cell r="A743">
            <v>0</v>
          </cell>
          <cell r="B743">
            <v>0</v>
          </cell>
          <cell r="C743">
            <v>0</v>
          </cell>
          <cell r="D743">
            <v>0</v>
          </cell>
          <cell r="E743">
            <v>0</v>
          </cell>
        </row>
        <row r="744">
          <cell r="A744">
            <v>0</v>
          </cell>
          <cell r="B744">
            <v>0</v>
          </cell>
          <cell r="C744">
            <v>0</v>
          </cell>
          <cell r="D744">
            <v>0</v>
          </cell>
          <cell r="E744">
            <v>0</v>
          </cell>
        </row>
        <row r="745">
          <cell r="A745">
            <v>0</v>
          </cell>
          <cell r="B745">
            <v>0</v>
          </cell>
          <cell r="C745">
            <v>0</v>
          </cell>
          <cell r="D745">
            <v>0</v>
          </cell>
          <cell r="E745">
            <v>0</v>
          </cell>
        </row>
        <row r="746">
          <cell r="A746">
            <v>0</v>
          </cell>
          <cell r="B746">
            <v>0</v>
          </cell>
          <cell r="C746">
            <v>0</v>
          </cell>
          <cell r="D746">
            <v>0</v>
          </cell>
          <cell r="E746">
            <v>0</v>
          </cell>
        </row>
        <row r="747">
          <cell r="A747">
            <v>0</v>
          </cell>
          <cell r="B747">
            <v>0</v>
          </cell>
          <cell r="C747">
            <v>0</v>
          </cell>
          <cell r="D747">
            <v>0</v>
          </cell>
          <cell r="E747">
            <v>0</v>
          </cell>
        </row>
        <row r="748">
          <cell r="A748">
            <v>0</v>
          </cell>
          <cell r="B748">
            <v>0</v>
          </cell>
          <cell r="C748">
            <v>0</v>
          </cell>
          <cell r="D748">
            <v>0</v>
          </cell>
          <cell r="E748">
            <v>0</v>
          </cell>
        </row>
        <row r="749">
          <cell r="A749">
            <v>0</v>
          </cell>
          <cell r="B749">
            <v>0</v>
          </cell>
          <cell r="C749">
            <v>0</v>
          </cell>
          <cell r="D749">
            <v>0</v>
          </cell>
          <cell r="E749">
            <v>0</v>
          </cell>
        </row>
        <row r="750">
          <cell r="A750">
            <v>0</v>
          </cell>
          <cell r="B750">
            <v>0</v>
          </cell>
          <cell r="C750">
            <v>0</v>
          </cell>
          <cell r="D750">
            <v>0</v>
          </cell>
          <cell r="E750">
            <v>0</v>
          </cell>
        </row>
        <row r="751">
          <cell r="A751">
            <v>0</v>
          </cell>
          <cell r="B751">
            <v>0</v>
          </cell>
          <cell r="C751">
            <v>0</v>
          </cell>
          <cell r="D751">
            <v>0</v>
          </cell>
          <cell r="E751">
            <v>0</v>
          </cell>
        </row>
        <row r="752">
          <cell r="A752">
            <v>0</v>
          </cell>
          <cell r="B752">
            <v>0</v>
          </cell>
          <cell r="C752">
            <v>0</v>
          </cell>
          <cell r="D752">
            <v>0</v>
          </cell>
          <cell r="E752">
            <v>0</v>
          </cell>
        </row>
        <row r="753">
          <cell r="A753">
            <v>0</v>
          </cell>
          <cell r="B753">
            <v>0</v>
          </cell>
          <cell r="C753">
            <v>0</v>
          </cell>
          <cell r="D753">
            <v>0</v>
          </cell>
          <cell r="E753">
            <v>0</v>
          </cell>
        </row>
        <row r="754">
          <cell r="A754">
            <v>0</v>
          </cell>
          <cell r="B754">
            <v>0</v>
          </cell>
          <cell r="C754">
            <v>0</v>
          </cell>
          <cell r="D754">
            <v>0</v>
          </cell>
          <cell r="E754">
            <v>0</v>
          </cell>
        </row>
        <row r="755">
          <cell r="A755">
            <v>0</v>
          </cell>
          <cell r="B755">
            <v>0</v>
          </cell>
          <cell r="C755">
            <v>0</v>
          </cell>
          <cell r="D755">
            <v>0</v>
          </cell>
          <cell r="E755">
            <v>0</v>
          </cell>
        </row>
        <row r="756">
          <cell r="A756">
            <v>0</v>
          </cell>
          <cell r="B756">
            <v>0</v>
          </cell>
          <cell r="C756">
            <v>0</v>
          </cell>
          <cell r="D756">
            <v>0</v>
          </cell>
          <cell r="E756">
            <v>0</v>
          </cell>
        </row>
        <row r="757">
          <cell r="A757">
            <v>0</v>
          </cell>
          <cell r="B757">
            <v>0</v>
          </cell>
          <cell r="C757">
            <v>0</v>
          </cell>
          <cell r="D757">
            <v>0</v>
          </cell>
          <cell r="E757">
            <v>0</v>
          </cell>
        </row>
        <row r="758">
          <cell r="A758">
            <v>0</v>
          </cell>
          <cell r="B758">
            <v>0</v>
          </cell>
          <cell r="C758">
            <v>0</v>
          </cell>
          <cell r="D758">
            <v>0</v>
          </cell>
          <cell r="E758">
            <v>0</v>
          </cell>
        </row>
        <row r="759">
          <cell r="A759">
            <v>0</v>
          </cell>
          <cell r="B759">
            <v>0</v>
          </cell>
          <cell r="C759">
            <v>0</v>
          </cell>
          <cell r="D759">
            <v>0</v>
          </cell>
          <cell r="E759">
            <v>0</v>
          </cell>
        </row>
        <row r="760">
          <cell r="A760">
            <v>0</v>
          </cell>
          <cell r="B760">
            <v>0</v>
          </cell>
          <cell r="C760">
            <v>0</v>
          </cell>
          <cell r="D760">
            <v>0</v>
          </cell>
          <cell r="E760">
            <v>0</v>
          </cell>
        </row>
        <row r="761">
          <cell r="A761">
            <v>0</v>
          </cell>
          <cell r="B761">
            <v>0</v>
          </cell>
          <cell r="C761">
            <v>0</v>
          </cell>
          <cell r="D761">
            <v>0</v>
          </cell>
          <cell r="E761">
            <v>0</v>
          </cell>
        </row>
        <row r="762">
          <cell r="A762">
            <v>0</v>
          </cell>
          <cell r="B762">
            <v>0</v>
          </cell>
          <cell r="C762">
            <v>0</v>
          </cell>
          <cell r="D762">
            <v>0</v>
          </cell>
          <cell r="E762">
            <v>0</v>
          </cell>
        </row>
        <row r="763">
          <cell r="A763">
            <v>0</v>
          </cell>
          <cell r="B763">
            <v>0</v>
          </cell>
          <cell r="C763">
            <v>0</v>
          </cell>
          <cell r="D763">
            <v>0</v>
          </cell>
          <cell r="E763">
            <v>0</v>
          </cell>
        </row>
        <row r="764">
          <cell r="A764">
            <v>0</v>
          </cell>
          <cell r="B764">
            <v>0</v>
          </cell>
          <cell r="C764">
            <v>0</v>
          </cell>
          <cell r="D764">
            <v>0</v>
          </cell>
          <cell r="E764">
            <v>0</v>
          </cell>
        </row>
        <row r="765">
          <cell r="A765">
            <v>0</v>
          </cell>
          <cell r="B765">
            <v>0</v>
          </cell>
          <cell r="C765">
            <v>0</v>
          </cell>
          <cell r="D765">
            <v>0</v>
          </cell>
          <cell r="E765">
            <v>0</v>
          </cell>
        </row>
        <row r="766">
          <cell r="A766">
            <v>0</v>
          </cell>
          <cell r="B766">
            <v>0</v>
          </cell>
          <cell r="C766">
            <v>0</v>
          </cell>
          <cell r="D766">
            <v>0</v>
          </cell>
          <cell r="E766">
            <v>0</v>
          </cell>
        </row>
        <row r="767">
          <cell r="A767">
            <v>0</v>
          </cell>
          <cell r="B767">
            <v>0</v>
          </cell>
          <cell r="C767">
            <v>0</v>
          </cell>
          <cell r="D767">
            <v>0</v>
          </cell>
          <cell r="E767">
            <v>0</v>
          </cell>
        </row>
        <row r="768">
          <cell r="A768">
            <v>0</v>
          </cell>
          <cell r="B768">
            <v>0</v>
          </cell>
          <cell r="C768">
            <v>0</v>
          </cell>
          <cell r="D768">
            <v>0</v>
          </cell>
          <cell r="E768">
            <v>0</v>
          </cell>
        </row>
        <row r="769">
          <cell r="A769">
            <v>0</v>
          </cell>
          <cell r="B769">
            <v>0</v>
          </cell>
          <cell r="C769">
            <v>0</v>
          </cell>
          <cell r="D769">
            <v>0</v>
          </cell>
          <cell r="E769">
            <v>0</v>
          </cell>
        </row>
        <row r="770">
          <cell r="A770">
            <v>0</v>
          </cell>
          <cell r="B770">
            <v>0</v>
          </cell>
          <cell r="C770">
            <v>0</v>
          </cell>
          <cell r="D770">
            <v>0</v>
          </cell>
          <cell r="E770">
            <v>0</v>
          </cell>
        </row>
        <row r="771">
          <cell r="A771">
            <v>0</v>
          </cell>
          <cell r="B771">
            <v>0</v>
          </cell>
          <cell r="C771">
            <v>0</v>
          </cell>
          <cell r="D771">
            <v>0</v>
          </cell>
          <cell r="E771">
            <v>0</v>
          </cell>
        </row>
        <row r="772">
          <cell r="A772">
            <v>0</v>
          </cell>
          <cell r="B772">
            <v>0</v>
          </cell>
          <cell r="C772">
            <v>0</v>
          </cell>
          <cell r="D772">
            <v>0</v>
          </cell>
          <cell r="E772">
            <v>0</v>
          </cell>
        </row>
        <row r="773">
          <cell r="A773">
            <v>0</v>
          </cell>
          <cell r="B773">
            <v>0</v>
          </cell>
          <cell r="C773">
            <v>0</v>
          </cell>
          <cell r="D773">
            <v>0</v>
          </cell>
          <cell r="E773">
            <v>0</v>
          </cell>
        </row>
        <row r="774">
          <cell r="A774">
            <v>0</v>
          </cell>
          <cell r="B774">
            <v>0</v>
          </cell>
          <cell r="C774">
            <v>0</v>
          </cell>
          <cell r="D774">
            <v>0</v>
          </cell>
          <cell r="E774">
            <v>0</v>
          </cell>
        </row>
        <row r="775">
          <cell r="A775">
            <v>0</v>
          </cell>
          <cell r="B775">
            <v>0</v>
          </cell>
          <cell r="C775">
            <v>0</v>
          </cell>
          <cell r="D775">
            <v>0</v>
          </cell>
          <cell r="E775">
            <v>0</v>
          </cell>
        </row>
        <row r="776">
          <cell r="A776">
            <v>0</v>
          </cell>
          <cell r="B776">
            <v>0</v>
          </cell>
          <cell r="C776">
            <v>0</v>
          </cell>
          <cell r="D776">
            <v>0</v>
          </cell>
          <cell r="E776">
            <v>0</v>
          </cell>
        </row>
        <row r="777">
          <cell r="A777">
            <v>0</v>
          </cell>
          <cell r="B777">
            <v>0</v>
          </cell>
          <cell r="C777">
            <v>0</v>
          </cell>
          <cell r="D777">
            <v>0</v>
          </cell>
          <cell r="E777">
            <v>0</v>
          </cell>
        </row>
        <row r="778">
          <cell r="A778">
            <v>0</v>
          </cell>
          <cell r="B778">
            <v>0</v>
          </cell>
          <cell r="C778">
            <v>0</v>
          </cell>
          <cell r="D778">
            <v>0</v>
          </cell>
          <cell r="E778">
            <v>0</v>
          </cell>
        </row>
        <row r="779">
          <cell r="A779">
            <v>0</v>
          </cell>
          <cell r="B779">
            <v>0</v>
          </cell>
          <cell r="C779">
            <v>0</v>
          </cell>
          <cell r="D779">
            <v>0</v>
          </cell>
          <cell r="E779">
            <v>0</v>
          </cell>
        </row>
        <row r="780">
          <cell r="A780">
            <v>0</v>
          </cell>
          <cell r="B780">
            <v>0</v>
          </cell>
          <cell r="C780">
            <v>0</v>
          </cell>
          <cell r="D780">
            <v>0</v>
          </cell>
          <cell r="E780">
            <v>0</v>
          </cell>
        </row>
        <row r="781">
          <cell r="A781">
            <v>0</v>
          </cell>
          <cell r="B781">
            <v>0</v>
          </cell>
          <cell r="C781">
            <v>0</v>
          </cell>
          <cell r="D781">
            <v>0</v>
          </cell>
          <cell r="E781">
            <v>0</v>
          </cell>
        </row>
        <row r="782">
          <cell r="A782">
            <v>0</v>
          </cell>
          <cell r="B782">
            <v>0</v>
          </cell>
          <cell r="C782">
            <v>0</v>
          </cell>
          <cell r="D782">
            <v>0</v>
          </cell>
          <cell r="E782">
            <v>0</v>
          </cell>
        </row>
        <row r="783">
          <cell r="A783">
            <v>0</v>
          </cell>
          <cell r="B783">
            <v>0</v>
          </cell>
          <cell r="C783">
            <v>0</v>
          </cell>
          <cell r="D783">
            <v>0</v>
          </cell>
          <cell r="E783">
            <v>0</v>
          </cell>
        </row>
        <row r="784">
          <cell r="A784">
            <v>0</v>
          </cell>
          <cell r="B784">
            <v>0</v>
          </cell>
          <cell r="C784">
            <v>0</v>
          </cell>
          <cell r="D784">
            <v>0</v>
          </cell>
          <cell r="E784">
            <v>0</v>
          </cell>
        </row>
        <row r="785">
          <cell r="A785">
            <v>0</v>
          </cell>
          <cell r="B785">
            <v>0</v>
          </cell>
          <cell r="C785">
            <v>0</v>
          </cell>
          <cell r="D785">
            <v>0</v>
          </cell>
          <cell r="E785">
            <v>0</v>
          </cell>
        </row>
        <row r="786">
          <cell r="A786">
            <v>0</v>
          </cell>
          <cell r="B786">
            <v>0</v>
          </cell>
          <cell r="C786">
            <v>0</v>
          </cell>
          <cell r="D786">
            <v>0</v>
          </cell>
          <cell r="E786">
            <v>0</v>
          </cell>
        </row>
        <row r="787">
          <cell r="A787">
            <v>0</v>
          </cell>
          <cell r="B787">
            <v>0</v>
          </cell>
          <cell r="C787">
            <v>0</v>
          </cell>
          <cell r="D787">
            <v>0</v>
          </cell>
          <cell r="E787">
            <v>0</v>
          </cell>
        </row>
        <row r="788">
          <cell r="A788">
            <v>0</v>
          </cell>
          <cell r="B788">
            <v>0</v>
          </cell>
          <cell r="C788">
            <v>0</v>
          </cell>
          <cell r="D788">
            <v>0</v>
          </cell>
          <cell r="E788">
            <v>0</v>
          </cell>
        </row>
        <row r="789">
          <cell r="A789">
            <v>0</v>
          </cell>
          <cell r="B789">
            <v>0</v>
          </cell>
          <cell r="C789">
            <v>0</v>
          </cell>
          <cell r="D789">
            <v>0</v>
          </cell>
          <cell r="E789">
            <v>0</v>
          </cell>
        </row>
        <row r="790">
          <cell r="A790">
            <v>0</v>
          </cell>
          <cell r="B790">
            <v>0</v>
          </cell>
          <cell r="C790">
            <v>0</v>
          </cell>
          <cell r="D790">
            <v>0</v>
          </cell>
          <cell r="E790">
            <v>0</v>
          </cell>
        </row>
        <row r="791">
          <cell r="A791">
            <v>0</v>
          </cell>
          <cell r="B791">
            <v>0</v>
          </cell>
          <cell r="C791">
            <v>0</v>
          </cell>
          <cell r="D791">
            <v>0</v>
          </cell>
          <cell r="E791">
            <v>0</v>
          </cell>
        </row>
        <row r="792">
          <cell r="A792">
            <v>0</v>
          </cell>
          <cell r="B792">
            <v>0</v>
          </cell>
          <cell r="C792">
            <v>0</v>
          </cell>
          <cell r="D792">
            <v>0</v>
          </cell>
          <cell r="E792">
            <v>0</v>
          </cell>
        </row>
        <row r="793">
          <cell r="A793">
            <v>0</v>
          </cell>
          <cell r="B793">
            <v>0</v>
          </cell>
          <cell r="C793">
            <v>0</v>
          </cell>
          <cell r="D793">
            <v>0</v>
          </cell>
          <cell r="E793">
            <v>0</v>
          </cell>
        </row>
        <row r="794">
          <cell r="A794">
            <v>0</v>
          </cell>
          <cell r="B794">
            <v>0</v>
          </cell>
          <cell r="C794">
            <v>0</v>
          </cell>
          <cell r="D794">
            <v>0</v>
          </cell>
          <cell r="E794">
            <v>0</v>
          </cell>
        </row>
        <row r="795">
          <cell r="A795">
            <v>0</v>
          </cell>
          <cell r="B795">
            <v>0</v>
          </cell>
          <cell r="C795">
            <v>0</v>
          </cell>
          <cell r="D795">
            <v>0</v>
          </cell>
          <cell r="E795">
            <v>0</v>
          </cell>
        </row>
        <row r="796">
          <cell r="A796">
            <v>0</v>
          </cell>
          <cell r="B796">
            <v>0</v>
          </cell>
          <cell r="C796">
            <v>0</v>
          </cell>
          <cell r="D796">
            <v>0</v>
          </cell>
          <cell r="E796">
            <v>0</v>
          </cell>
        </row>
        <row r="797">
          <cell r="A797">
            <v>0</v>
          </cell>
          <cell r="B797">
            <v>0</v>
          </cell>
          <cell r="C797">
            <v>0</v>
          </cell>
          <cell r="D797">
            <v>0</v>
          </cell>
          <cell r="E797">
            <v>0</v>
          </cell>
        </row>
        <row r="798">
          <cell r="A798">
            <v>0</v>
          </cell>
          <cell r="B798">
            <v>0</v>
          </cell>
          <cell r="C798">
            <v>0</v>
          </cell>
          <cell r="D798">
            <v>0</v>
          </cell>
          <cell r="E798">
            <v>0</v>
          </cell>
        </row>
        <row r="799">
          <cell r="A799">
            <v>0</v>
          </cell>
          <cell r="B799">
            <v>0</v>
          </cell>
          <cell r="C799">
            <v>0</v>
          </cell>
          <cell r="D799">
            <v>0</v>
          </cell>
          <cell r="E799">
            <v>0</v>
          </cell>
        </row>
        <row r="800">
          <cell r="A800">
            <v>0</v>
          </cell>
          <cell r="B800">
            <v>0</v>
          </cell>
          <cell r="C800">
            <v>0</v>
          </cell>
          <cell r="D800">
            <v>0</v>
          </cell>
          <cell r="E800">
            <v>0</v>
          </cell>
        </row>
        <row r="801">
          <cell r="A801">
            <v>0</v>
          </cell>
          <cell r="B801">
            <v>0</v>
          </cell>
          <cell r="C801">
            <v>0</v>
          </cell>
          <cell r="D801">
            <v>0</v>
          </cell>
          <cell r="E801">
            <v>0</v>
          </cell>
        </row>
        <row r="802">
          <cell r="A802">
            <v>0</v>
          </cell>
          <cell r="B802">
            <v>0</v>
          </cell>
          <cell r="C802">
            <v>0</v>
          </cell>
          <cell r="D802">
            <v>0</v>
          </cell>
          <cell r="E802">
            <v>0</v>
          </cell>
        </row>
        <row r="803">
          <cell r="A803">
            <v>0</v>
          </cell>
          <cell r="B803">
            <v>0</v>
          </cell>
          <cell r="C803">
            <v>0</v>
          </cell>
          <cell r="D803">
            <v>0</v>
          </cell>
          <cell r="E803">
            <v>0</v>
          </cell>
        </row>
        <row r="804">
          <cell r="A804">
            <v>0</v>
          </cell>
          <cell r="B804">
            <v>0</v>
          </cell>
          <cell r="C804">
            <v>0</v>
          </cell>
          <cell r="D804">
            <v>0</v>
          </cell>
          <cell r="E804">
            <v>0</v>
          </cell>
        </row>
        <row r="805">
          <cell r="A805">
            <v>0</v>
          </cell>
          <cell r="B805">
            <v>0</v>
          </cell>
          <cell r="C805">
            <v>0</v>
          </cell>
          <cell r="D805">
            <v>0</v>
          </cell>
          <cell r="E805">
            <v>0</v>
          </cell>
        </row>
        <row r="806">
          <cell r="A806">
            <v>0</v>
          </cell>
          <cell r="B806">
            <v>0</v>
          </cell>
          <cell r="C806">
            <v>0</v>
          </cell>
          <cell r="D806">
            <v>0</v>
          </cell>
          <cell r="E806">
            <v>0</v>
          </cell>
        </row>
        <row r="807">
          <cell r="A807">
            <v>0</v>
          </cell>
          <cell r="B807">
            <v>0</v>
          </cell>
          <cell r="C807">
            <v>0</v>
          </cell>
          <cell r="D807">
            <v>0</v>
          </cell>
          <cell r="E807">
            <v>0</v>
          </cell>
        </row>
        <row r="808">
          <cell r="A808">
            <v>0</v>
          </cell>
          <cell r="B808">
            <v>0</v>
          </cell>
          <cell r="C808">
            <v>0</v>
          </cell>
          <cell r="D808">
            <v>0</v>
          </cell>
          <cell r="E808">
            <v>0</v>
          </cell>
        </row>
        <row r="809">
          <cell r="A809">
            <v>0</v>
          </cell>
          <cell r="B809">
            <v>0</v>
          </cell>
          <cell r="C809">
            <v>0</v>
          </cell>
          <cell r="D809">
            <v>0</v>
          </cell>
          <cell r="E809">
            <v>0</v>
          </cell>
        </row>
        <row r="810">
          <cell r="A810">
            <v>0</v>
          </cell>
          <cell r="B810">
            <v>0</v>
          </cell>
          <cell r="C810">
            <v>0</v>
          </cell>
          <cell r="D810">
            <v>0</v>
          </cell>
          <cell r="E810">
            <v>0</v>
          </cell>
        </row>
        <row r="811">
          <cell r="A811">
            <v>0</v>
          </cell>
          <cell r="B811">
            <v>0</v>
          </cell>
          <cell r="C811">
            <v>0</v>
          </cell>
          <cell r="D811">
            <v>0</v>
          </cell>
          <cell r="E811">
            <v>0</v>
          </cell>
        </row>
        <row r="812">
          <cell r="A812">
            <v>0</v>
          </cell>
          <cell r="B812">
            <v>0</v>
          </cell>
          <cell r="C812">
            <v>0</v>
          </cell>
          <cell r="D812">
            <v>0</v>
          </cell>
          <cell r="E812">
            <v>0</v>
          </cell>
        </row>
        <row r="813">
          <cell r="A813">
            <v>0</v>
          </cell>
          <cell r="B813">
            <v>0</v>
          </cell>
          <cell r="C813">
            <v>0</v>
          </cell>
          <cell r="D813">
            <v>0</v>
          </cell>
          <cell r="E813">
            <v>0</v>
          </cell>
        </row>
        <row r="814">
          <cell r="A814">
            <v>0</v>
          </cell>
          <cell r="B814">
            <v>0</v>
          </cell>
          <cell r="C814">
            <v>0</v>
          </cell>
          <cell r="D814">
            <v>0</v>
          </cell>
          <cell r="E814">
            <v>0</v>
          </cell>
        </row>
        <row r="815">
          <cell r="A815">
            <v>0</v>
          </cell>
          <cell r="B815">
            <v>0</v>
          </cell>
          <cell r="C815">
            <v>0</v>
          </cell>
          <cell r="D815">
            <v>0</v>
          </cell>
          <cell r="E815">
            <v>0</v>
          </cell>
        </row>
        <row r="816">
          <cell r="A816">
            <v>0</v>
          </cell>
          <cell r="B816">
            <v>0</v>
          </cell>
          <cell r="C816">
            <v>0</v>
          </cell>
          <cell r="D816">
            <v>0</v>
          </cell>
          <cell r="E816">
            <v>0</v>
          </cell>
        </row>
        <row r="817">
          <cell r="A817">
            <v>0</v>
          </cell>
          <cell r="B817">
            <v>0</v>
          </cell>
          <cell r="C817">
            <v>0</v>
          </cell>
          <cell r="D817">
            <v>0</v>
          </cell>
          <cell r="E817">
            <v>0</v>
          </cell>
        </row>
        <row r="818">
          <cell r="A818">
            <v>0</v>
          </cell>
          <cell r="B818">
            <v>0</v>
          </cell>
          <cell r="C818">
            <v>0</v>
          </cell>
          <cell r="D818">
            <v>0</v>
          </cell>
          <cell r="E818">
            <v>0</v>
          </cell>
        </row>
        <row r="819">
          <cell r="A819">
            <v>0</v>
          </cell>
          <cell r="B819">
            <v>0</v>
          </cell>
          <cell r="C819">
            <v>0</v>
          </cell>
          <cell r="D819">
            <v>0</v>
          </cell>
          <cell r="E819">
            <v>0</v>
          </cell>
        </row>
        <row r="820">
          <cell r="A820">
            <v>0</v>
          </cell>
          <cell r="B820">
            <v>0</v>
          </cell>
          <cell r="C820">
            <v>0</v>
          </cell>
          <cell r="D820">
            <v>0</v>
          </cell>
          <cell r="E820">
            <v>0</v>
          </cell>
        </row>
        <row r="821">
          <cell r="A821">
            <v>0</v>
          </cell>
          <cell r="B821">
            <v>0</v>
          </cell>
          <cell r="C821">
            <v>0</v>
          </cell>
          <cell r="D821">
            <v>0</v>
          </cell>
          <cell r="E821">
            <v>0</v>
          </cell>
        </row>
        <row r="822">
          <cell r="A822">
            <v>0</v>
          </cell>
          <cell r="B822">
            <v>0</v>
          </cell>
          <cell r="C822">
            <v>0</v>
          </cell>
          <cell r="D822">
            <v>0</v>
          </cell>
          <cell r="E822">
            <v>0</v>
          </cell>
        </row>
        <row r="823">
          <cell r="A823">
            <v>0</v>
          </cell>
          <cell r="B823">
            <v>0</v>
          </cell>
          <cell r="C823">
            <v>0</v>
          </cell>
          <cell r="D823">
            <v>0</v>
          </cell>
          <cell r="E823">
            <v>0</v>
          </cell>
        </row>
        <row r="824">
          <cell r="A824">
            <v>0</v>
          </cell>
          <cell r="B824">
            <v>0</v>
          </cell>
          <cell r="C824">
            <v>0</v>
          </cell>
          <cell r="D824">
            <v>0</v>
          </cell>
          <cell r="E824">
            <v>0</v>
          </cell>
        </row>
        <row r="825">
          <cell r="A825">
            <v>0</v>
          </cell>
          <cell r="B825">
            <v>0</v>
          </cell>
          <cell r="C825">
            <v>0</v>
          </cell>
          <cell r="D825">
            <v>0</v>
          </cell>
          <cell r="E825">
            <v>0</v>
          </cell>
        </row>
        <row r="826">
          <cell r="A826">
            <v>0</v>
          </cell>
          <cell r="B826">
            <v>0</v>
          </cell>
          <cell r="C826">
            <v>0</v>
          </cell>
          <cell r="D826">
            <v>0</v>
          </cell>
          <cell r="E826">
            <v>0</v>
          </cell>
        </row>
        <row r="827">
          <cell r="A827">
            <v>0</v>
          </cell>
          <cell r="B827">
            <v>0</v>
          </cell>
          <cell r="C827">
            <v>0</v>
          </cell>
          <cell r="D827">
            <v>0</v>
          </cell>
          <cell r="E827">
            <v>0</v>
          </cell>
        </row>
        <row r="828">
          <cell r="A828">
            <v>0</v>
          </cell>
          <cell r="B828">
            <v>0</v>
          </cell>
          <cell r="C828">
            <v>0</v>
          </cell>
          <cell r="D828">
            <v>0</v>
          </cell>
          <cell r="E828">
            <v>0</v>
          </cell>
        </row>
        <row r="829">
          <cell r="A829">
            <v>0</v>
          </cell>
          <cell r="B829">
            <v>0</v>
          </cell>
          <cell r="C829">
            <v>0</v>
          </cell>
          <cell r="D829">
            <v>0</v>
          </cell>
          <cell r="E829">
            <v>0</v>
          </cell>
        </row>
        <row r="830">
          <cell r="A830">
            <v>0</v>
          </cell>
          <cell r="B830">
            <v>0</v>
          </cell>
          <cell r="C830">
            <v>0</v>
          </cell>
          <cell r="D830">
            <v>0</v>
          </cell>
          <cell r="E830">
            <v>0</v>
          </cell>
        </row>
        <row r="831">
          <cell r="A831">
            <v>0</v>
          </cell>
          <cell r="B831">
            <v>0</v>
          </cell>
          <cell r="C831">
            <v>0</v>
          </cell>
          <cell r="D831">
            <v>0</v>
          </cell>
          <cell r="E831">
            <v>0</v>
          </cell>
        </row>
        <row r="832">
          <cell r="A832">
            <v>0</v>
          </cell>
          <cell r="B832">
            <v>0</v>
          </cell>
          <cell r="C832">
            <v>0</v>
          </cell>
          <cell r="D832">
            <v>0</v>
          </cell>
          <cell r="E832">
            <v>0</v>
          </cell>
        </row>
        <row r="833">
          <cell r="A833">
            <v>0</v>
          </cell>
          <cell r="B833">
            <v>0</v>
          </cell>
          <cell r="C833">
            <v>0</v>
          </cell>
          <cell r="D833">
            <v>0</v>
          </cell>
          <cell r="E833">
            <v>0</v>
          </cell>
        </row>
        <row r="834">
          <cell r="A834">
            <v>0</v>
          </cell>
          <cell r="B834">
            <v>0</v>
          </cell>
          <cell r="C834">
            <v>0</v>
          </cell>
          <cell r="D834">
            <v>0</v>
          </cell>
          <cell r="E834">
            <v>0</v>
          </cell>
        </row>
        <row r="835">
          <cell r="A835">
            <v>0</v>
          </cell>
          <cell r="B835">
            <v>0</v>
          </cell>
          <cell r="C835">
            <v>0</v>
          </cell>
          <cell r="D835">
            <v>0</v>
          </cell>
          <cell r="E835">
            <v>0</v>
          </cell>
        </row>
        <row r="836">
          <cell r="A836">
            <v>0</v>
          </cell>
          <cell r="B836">
            <v>0</v>
          </cell>
          <cell r="C836">
            <v>0</v>
          </cell>
          <cell r="D836">
            <v>0</v>
          </cell>
          <cell r="E836">
            <v>0</v>
          </cell>
        </row>
        <row r="837">
          <cell r="A837">
            <v>0</v>
          </cell>
          <cell r="B837">
            <v>0</v>
          </cell>
          <cell r="C837">
            <v>0</v>
          </cell>
          <cell r="D837">
            <v>0</v>
          </cell>
          <cell r="E837">
            <v>0</v>
          </cell>
        </row>
        <row r="838">
          <cell r="A838">
            <v>0</v>
          </cell>
          <cell r="B838">
            <v>0</v>
          </cell>
          <cell r="C838">
            <v>0</v>
          </cell>
          <cell r="D838">
            <v>0</v>
          </cell>
          <cell r="E838">
            <v>0</v>
          </cell>
        </row>
        <row r="839">
          <cell r="A839">
            <v>0</v>
          </cell>
          <cell r="B839">
            <v>0</v>
          </cell>
          <cell r="C839">
            <v>0</v>
          </cell>
          <cell r="D839">
            <v>0</v>
          </cell>
          <cell r="E839">
            <v>0</v>
          </cell>
        </row>
        <row r="840">
          <cell r="A840">
            <v>0</v>
          </cell>
          <cell r="B840">
            <v>0</v>
          </cell>
          <cell r="C840">
            <v>0</v>
          </cell>
          <cell r="D840">
            <v>0</v>
          </cell>
          <cell r="E840">
            <v>0</v>
          </cell>
        </row>
        <row r="841">
          <cell r="A841">
            <v>0</v>
          </cell>
          <cell r="B841">
            <v>0</v>
          </cell>
          <cell r="C841">
            <v>0</v>
          </cell>
          <cell r="D841">
            <v>0</v>
          </cell>
          <cell r="E841">
            <v>0</v>
          </cell>
        </row>
        <row r="842">
          <cell r="A842">
            <v>0</v>
          </cell>
          <cell r="B842">
            <v>0</v>
          </cell>
          <cell r="C842">
            <v>0</v>
          </cell>
          <cell r="D842">
            <v>0</v>
          </cell>
          <cell r="E842">
            <v>0</v>
          </cell>
        </row>
        <row r="843">
          <cell r="A843">
            <v>0</v>
          </cell>
          <cell r="B843">
            <v>0</v>
          </cell>
          <cell r="C843">
            <v>0</v>
          </cell>
          <cell r="D843">
            <v>0</v>
          </cell>
          <cell r="E843">
            <v>0</v>
          </cell>
        </row>
        <row r="844">
          <cell r="A844">
            <v>0</v>
          </cell>
          <cell r="B844">
            <v>0</v>
          </cell>
          <cell r="C844">
            <v>0</v>
          </cell>
          <cell r="D844">
            <v>0</v>
          </cell>
          <cell r="E844">
            <v>0</v>
          </cell>
        </row>
        <row r="845">
          <cell r="A845">
            <v>0</v>
          </cell>
          <cell r="B845">
            <v>0</v>
          </cell>
          <cell r="C845">
            <v>0</v>
          </cell>
          <cell r="D845">
            <v>0</v>
          </cell>
          <cell r="E845">
            <v>0</v>
          </cell>
        </row>
        <row r="846">
          <cell r="A846">
            <v>0</v>
          </cell>
          <cell r="B846">
            <v>0</v>
          </cell>
          <cell r="C846">
            <v>0</v>
          </cell>
          <cell r="D846">
            <v>0</v>
          </cell>
          <cell r="E846">
            <v>0</v>
          </cell>
        </row>
        <row r="847">
          <cell r="A847">
            <v>0</v>
          </cell>
          <cell r="B847">
            <v>0</v>
          </cell>
          <cell r="C847">
            <v>0</v>
          </cell>
          <cell r="D847">
            <v>0</v>
          </cell>
          <cell r="E847">
            <v>0</v>
          </cell>
        </row>
        <row r="848">
          <cell r="A848">
            <v>0</v>
          </cell>
          <cell r="B848">
            <v>0</v>
          </cell>
          <cell r="C848">
            <v>0</v>
          </cell>
          <cell r="D848">
            <v>0</v>
          </cell>
          <cell r="E848">
            <v>0</v>
          </cell>
        </row>
        <row r="849">
          <cell r="A849">
            <v>0</v>
          </cell>
          <cell r="B849">
            <v>0</v>
          </cell>
          <cell r="C849">
            <v>0</v>
          </cell>
          <cell r="D849">
            <v>0</v>
          </cell>
          <cell r="E849">
            <v>0</v>
          </cell>
        </row>
        <row r="850">
          <cell r="A850">
            <v>0</v>
          </cell>
          <cell r="B850">
            <v>0</v>
          </cell>
          <cell r="C850">
            <v>0</v>
          </cell>
          <cell r="D850">
            <v>0</v>
          </cell>
          <cell r="E850">
            <v>0</v>
          </cell>
        </row>
        <row r="851">
          <cell r="A851">
            <v>0</v>
          </cell>
          <cell r="B851">
            <v>0</v>
          </cell>
          <cell r="C851">
            <v>0</v>
          </cell>
          <cell r="D851">
            <v>0</v>
          </cell>
          <cell r="E851">
            <v>0</v>
          </cell>
        </row>
        <row r="852">
          <cell r="A852">
            <v>0</v>
          </cell>
          <cell r="B852">
            <v>0</v>
          </cell>
          <cell r="C852">
            <v>0</v>
          </cell>
          <cell r="D852">
            <v>0</v>
          </cell>
          <cell r="E852">
            <v>0</v>
          </cell>
        </row>
        <row r="853">
          <cell r="A853">
            <v>0</v>
          </cell>
          <cell r="B853">
            <v>0</v>
          </cell>
          <cell r="C853">
            <v>0</v>
          </cell>
          <cell r="D853">
            <v>0</v>
          </cell>
          <cell r="E853">
            <v>0</v>
          </cell>
        </row>
        <row r="854">
          <cell r="A854">
            <v>0</v>
          </cell>
          <cell r="B854">
            <v>0</v>
          </cell>
          <cell r="C854">
            <v>0</v>
          </cell>
          <cell r="D854">
            <v>0</v>
          </cell>
          <cell r="E854">
            <v>0</v>
          </cell>
        </row>
        <row r="855">
          <cell r="A855">
            <v>0</v>
          </cell>
          <cell r="B855">
            <v>0</v>
          </cell>
          <cell r="C855">
            <v>0</v>
          </cell>
          <cell r="D855">
            <v>0</v>
          </cell>
          <cell r="E855">
            <v>0</v>
          </cell>
        </row>
        <row r="856">
          <cell r="A856">
            <v>0</v>
          </cell>
          <cell r="B856">
            <v>0</v>
          </cell>
          <cell r="C856">
            <v>0</v>
          </cell>
          <cell r="D856">
            <v>0</v>
          </cell>
          <cell r="E856">
            <v>0</v>
          </cell>
        </row>
        <row r="857">
          <cell r="A857">
            <v>0</v>
          </cell>
          <cell r="B857">
            <v>0</v>
          </cell>
          <cell r="C857">
            <v>0</v>
          </cell>
          <cell r="D857">
            <v>0</v>
          </cell>
          <cell r="E857">
            <v>0</v>
          </cell>
        </row>
        <row r="858">
          <cell r="A858">
            <v>0</v>
          </cell>
          <cell r="B858">
            <v>0</v>
          </cell>
          <cell r="C858">
            <v>0</v>
          </cell>
          <cell r="D858">
            <v>0</v>
          </cell>
          <cell r="E858">
            <v>0</v>
          </cell>
        </row>
        <row r="859">
          <cell r="A859">
            <v>0</v>
          </cell>
          <cell r="B859">
            <v>0</v>
          </cell>
          <cell r="C859">
            <v>0</v>
          </cell>
          <cell r="D859">
            <v>0</v>
          </cell>
          <cell r="E859">
            <v>0</v>
          </cell>
        </row>
        <row r="860">
          <cell r="A860">
            <v>0</v>
          </cell>
          <cell r="B860">
            <v>0</v>
          </cell>
          <cell r="C860">
            <v>0</v>
          </cell>
          <cell r="D860">
            <v>0</v>
          </cell>
          <cell r="E860">
            <v>0</v>
          </cell>
        </row>
        <row r="861">
          <cell r="A861">
            <v>0</v>
          </cell>
          <cell r="B861">
            <v>0</v>
          </cell>
          <cell r="C861">
            <v>0</v>
          </cell>
          <cell r="D861">
            <v>0</v>
          </cell>
          <cell r="E861">
            <v>0</v>
          </cell>
        </row>
        <row r="862">
          <cell r="A862">
            <v>0</v>
          </cell>
          <cell r="B862">
            <v>0</v>
          </cell>
          <cell r="C862">
            <v>0</v>
          </cell>
          <cell r="D862">
            <v>0</v>
          </cell>
          <cell r="E862">
            <v>0</v>
          </cell>
        </row>
        <row r="863">
          <cell r="A863">
            <v>0</v>
          </cell>
          <cell r="B863">
            <v>0</v>
          </cell>
          <cell r="C863">
            <v>0</v>
          </cell>
          <cell r="D863">
            <v>0</v>
          </cell>
          <cell r="E863">
            <v>0</v>
          </cell>
        </row>
        <row r="864">
          <cell r="A864">
            <v>0</v>
          </cell>
          <cell r="B864">
            <v>0</v>
          </cell>
          <cell r="C864">
            <v>0</v>
          </cell>
          <cell r="D864">
            <v>0</v>
          </cell>
          <cell r="E864">
            <v>0</v>
          </cell>
        </row>
        <row r="865">
          <cell r="A865">
            <v>0</v>
          </cell>
          <cell r="B865">
            <v>0</v>
          </cell>
          <cell r="C865">
            <v>0</v>
          </cell>
          <cell r="D865">
            <v>0</v>
          </cell>
          <cell r="E865">
            <v>0</v>
          </cell>
        </row>
        <row r="866">
          <cell r="A866">
            <v>0</v>
          </cell>
          <cell r="B866">
            <v>0</v>
          </cell>
          <cell r="C866">
            <v>0</v>
          </cell>
          <cell r="D866">
            <v>0</v>
          </cell>
          <cell r="E866">
            <v>0</v>
          </cell>
        </row>
        <row r="867">
          <cell r="A867">
            <v>0</v>
          </cell>
          <cell r="B867">
            <v>0</v>
          </cell>
          <cell r="C867">
            <v>0</v>
          </cell>
          <cell r="D867">
            <v>0</v>
          </cell>
          <cell r="E867">
            <v>0</v>
          </cell>
        </row>
        <row r="868">
          <cell r="A868">
            <v>0</v>
          </cell>
          <cell r="B868">
            <v>0</v>
          </cell>
          <cell r="C868">
            <v>0</v>
          </cell>
          <cell r="D868">
            <v>0</v>
          </cell>
          <cell r="E868">
            <v>0</v>
          </cell>
        </row>
        <row r="869">
          <cell r="A869">
            <v>0</v>
          </cell>
          <cell r="B869">
            <v>0</v>
          </cell>
          <cell r="C869">
            <v>0</v>
          </cell>
          <cell r="D869">
            <v>0</v>
          </cell>
          <cell r="E869">
            <v>0</v>
          </cell>
        </row>
        <row r="870">
          <cell r="A870">
            <v>0</v>
          </cell>
          <cell r="B870">
            <v>0</v>
          </cell>
          <cell r="C870">
            <v>0</v>
          </cell>
          <cell r="D870">
            <v>0</v>
          </cell>
          <cell r="E870">
            <v>0</v>
          </cell>
        </row>
        <row r="871">
          <cell r="A871">
            <v>0</v>
          </cell>
          <cell r="B871">
            <v>0</v>
          </cell>
          <cell r="C871">
            <v>0</v>
          </cell>
          <cell r="D871">
            <v>0</v>
          </cell>
          <cell r="E871">
            <v>0</v>
          </cell>
        </row>
        <row r="872">
          <cell r="A872">
            <v>0</v>
          </cell>
          <cell r="B872">
            <v>0</v>
          </cell>
          <cell r="C872">
            <v>0</v>
          </cell>
          <cell r="D872">
            <v>0</v>
          </cell>
          <cell r="E872">
            <v>0</v>
          </cell>
        </row>
        <row r="873">
          <cell r="A873">
            <v>0</v>
          </cell>
          <cell r="B873">
            <v>0</v>
          </cell>
          <cell r="C873">
            <v>0</v>
          </cell>
          <cell r="D873">
            <v>0</v>
          </cell>
          <cell r="E873">
            <v>0</v>
          </cell>
        </row>
        <row r="874">
          <cell r="A874">
            <v>0</v>
          </cell>
          <cell r="B874">
            <v>0</v>
          </cell>
          <cell r="C874">
            <v>0</v>
          </cell>
          <cell r="D874">
            <v>0</v>
          </cell>
          <cell r="E874">
            <v>0</v>
          </cell>
        </row>
        <row r="875">
          <cell r="A875">
            <v>0</v>
          </cell>
          <cell r="B875">
            <v>0</v>
          </cell>
          <cell r="C875">
            <v>0</v>
          </cell>
          <cell r="D875">
            <v>0</v>
          </cell>
          <cell r="E875">
            <v>0</v>
          </cell>
        </row>
        <row r="876">
          <cell r="A876">
            <v>0</v>
          </cell>
          <cell r="B876">
            <v>0</v>
          </cell>
          <cell r="C876">
            <v>0</v>
          </cell>
          <cell r="D876">
            <v>0</v>
          </cell>
          <cell r="E876">
            <v>0</v>
          </cell>
        </row>
        <row r="877">
          <cell r="A877">
            <v>0</v>
          </cell>
          <cell r="B877">
            <v>0</v>
          </cell>
          <cell r="C877">
            <v>0</v>
          </cell>
          <cell r="D877">
            <v>0</v>
          </cell>
          <cell r="E877">
            <v>0</v>
          </cell>
        </row>
        <row r="878">
          <cell r="A878">
            <v>0</v>
          </cell>
          <cell r="B878">
            <v>0</v>
          </cell>
          <cell r="C878">
            <v>0</v>
          </cell>
          <cell r="D878">
            <v>0</v>
          </cell>
          <cell r="E878">
            <v>0</v>
          </cell>
        </row>
        <row r="879">
          <cell r="A879">
            <v>0</v>
          </cell>
          <cell r="B879">
            <v>0</v>
          </cell>
          <cell r="C879">
            <v>0</v>
          </cell>
          <cell r="D879">
            <v>0</v>
          </cell>
          <cell r="E879">
            <v>0</v>
          </cell>
        </row>
        <row r="880">
          <cell r="A880">
            <v>0</v>
          </cell>
          <cell r="B880">
            <v>0</v>
          </cell>
          <cell r="C880">
            <v>0</v>
          </cell>
          <cell r="D880">
            <v>0</v>
          </cell>
          <cell r="E880">
            <v>0</v>
          </cell>
        </row>
        <row r="881">
          <cell r="A881">
            <v>0</v>
          </cell>
          <cell r="B881">
            <v>0</v>
          </cell>
          <cell r="C881">
            <v>0</v>
          </cell>
          <cell r="D881">
            <v>0</v>
          </cell>
          <cell r="E881">
            <v>0</v>
          </cell>
        </row>
        <row r="882">
          <cell r="A882">
            <v>0</v>
          </cell>
          <cell r="B882">
            <v>0</v>
          </cell>
          <cell r="C882">
            <v>0</v>
          </cell>
          <cell r="D882">
            <v>0</v>
          </cell>
          <cell r="E882">
            <v>0</v>
          </cell>
        </row>
        <row r="883">
          <cell r="A883">
            <v>0</v>
          </cell>
          <cell r="B883">
            <v>0</v>
          </cell>
          <cell r="C883">
            <v>0</v>
          </cell>
          <cell r="D883">
            <v>0</v>
          </cell>
          <cell r="E883">
            <v>0</v>
          </cell>
        </row>
        <row r="884">
          <cell r="A884">
            <v>0</v>
          </cell>
          <cell r="B884">
            <v>0</v>
          </cell>
          <cell r="C884">
            <v>0</v>
          </cell>
          <cell r="D884">
            <v>0</v>
          </cell>
          <cell r="E884">
            <v>0</v>
          </cell>
        </row>
        <row r="885">
          <cell r="A885">
            <v>0</v>
          </cell>
          <cell r="B885">
            <v>0</v>
          </cell>
          <cell r="C885">
            <v>0</v>
          </cell>
          <cell r="D885">
            <v>0</v>
          </cell>
          <cell r="E885">
            <v>0</v>
          </cell>
        </row>
        <row r="886">
          <cell r="A886">
            <v>0</v>
          </cell>
          <cell r="B886">
            <v>0</v>
          </cell>
          <cell r="C886">
            <v>0</v>
          </cell>
          <cell r="D886">
            <v>0</v>
          </cell>
          <cell r="E886">
            <v>0</v>
          </cell>
        </row>
        <row r="887">
          <cell r="A887">
            <v>0</v>
          </cell>
          <cell r="B887">
            <v>0</v>
          </cell>
          <cell r="C887">
            <v>0</v>
          </cell>
          <cell r="D887">
            <v>0</v>
          </cell>
          <cell r="E887">
            <v>0</v>
          </cell>
        </row>
        <row r="888">
          <cell r="A888">
            <v>0</v>
          </cell>
          <cell r="B888">
            <v>0</v>
          </cell>
          <cell r="C888">
            <v>0</v>
          </cell>
          <cell r="D888">
            <v>0</v>
          </cell>
          <cell r="E888">
            <v>0</v>
          </cell>
        </row>
        <row r="889">
          <cell r="A889">
            <v>0</v>
          </cell>
          <cell r="B889">
            <v>0</v>
          </cell>
          <cell r="C889">
            <v>0</v>
          </cell>
          <cell r="D889">
            <v>0</v>
          </cell>
          <cell r="E889">
            <v>0</v>
          </cell>
        </row>
        <row r="890">
          <cell r="A890">
            <v>0</v>
          </cell>
          <cell r="B890">
            <v>0</v>
          </cell>
          <cell r="C890">
            <v>0</v>
          </cell>
          <cell r="D890">
            <v>0</v>
          </cell>
          <cell r="E890">
            <v>0</v>
          </cell>
        </row>
        <row r="891">
          <cell r="A891">
            <v>0</v>
          </cell>
          <cell r="B891">
            <v>0</v>
          </cell>
          <cell r="C891">
            <v>0</v>
          </cell>
          <cell r="D891">
            <v>0</v>
          </cell>
          <cell r="E891">
            <v>0</v>
          </cell>
        </row>
        <row r="892">
          <cell r="A892">
            <v>0</v>
          </cell>
          <cell r="B892">
            <v>0</v>
          </cell>
          <cell r="C892">
            <v>0</v>
          </cell>
          <cell r="D892">
            <v>0</v>
          </cell>
          <cell r="E892">
            <v>0</v>
          </cell>
        </row>
        <row r="893">
          <cell r="A893">
            <v>0</v>
          </cell>
          <cell r="B893">
            <v>0</v>
          </cell>
          <cell r="C893">
            <v>0</v>
          </cell>
          <cell r="D893">
            <v>0</v>
          </cell>
          <cell r="E893">
            <v>0</v>
          </cell>
        </row>
        <row r="894">
          <cell r="A894">
            <v>0</v>
          </cell>
          <cell r="B894">
            <v>0</v>
          </cell>
          <cell r="C894">
            <v>0</v>
          </cell>
          <cell r="D894">
            <v>0</v>
          </cell>
          <cell r="E894">
            <v>0</v>
          </cell>
        </row>
        <row r="895">
          <cell r="A895">
            <v>0</v>
          </cell>
          <cell r="B895">
            <v>0</v>
          </cell>
          <cell r="C895">
            <v>0</v>
          </cell>
          <cell r="D895">
            <v>0</v>
          </cell>
          <cell r="E895">
            <v>0</v>
          </cell>
        </row>
        <row r="896">
          <cell r="A896">
            <v>0</v>
          </cell>
          <cell r="B896">
            <v>0</v>
          </cell>
          <cell r="C896">
            <v>0</v>
          </cell>
          <cell r="D896">
            <v>0</v>
          </cell>
          <cell r="E896">
            <v>0</v>
          </cell>
        </row>
        <row r="897">
          <cell r="A897">
            <v>0</v>
          </cell>
          <cell r="B897">
            <v>0</v>
          </cell>
          <cell r="C897">
            <v>0</v>
          </cell>
          <cell r="D897">
            <v>0</v>
          </cell>
          <cell r="E897">
            <v>0</v>
          </cell>
        </row>
        <row r="898">
          <cell r="A898">
            <v>0</v>
          </cell>
          <cell r="B898">
            <v>0</v>
          </cell>
          <cell r="C898">
            <v>0</v>
          </cell>
          <cell r="D898">
            <v>0</v>
          </cell>
          <cell r="E898">
            <v>0</v>
          </cell>
        </row>
        <row r="899">
          <cell r="A899">
            <v>0</v>
          </cell>
          <cell r="B899">
            <v>0</v>
          </cell>
          <cell r="C899">
            <v>0</v>
          </cell>
          <cell r="D899">
            <v>0</v>
          </cell>
          <cell r="E899">
            <v>0</v>
          </cell>
        </row>
        <row r="900">
          <cell r="A900">
            <v>0</v>
          </cell>
          <cell r="B900">
            <v>0</v>
          </cell>
          <cell r="C900">
            <v>0</v>
          </cell>
          <cell r="D900">
            <v>0</v>
          </cell>
          <cell r="E900">
            <v>0</v>
          </cell>
        </row>
        <row r="901">
          <cell r="A901">
            <v>0</v>
          </cell>
          <cell r="B901">
            <v>0</v>
          </cell>
          <cell r="C901">
            <v>0</v>
          </cell>
          <cell r="D901">
            <v>0</v>
          </cell>
          <cell r="E901">
            <v>0</v>
          </cell>
        </row>
        <row r="902">
          <cell r="A902">
            <v>0</v>
          </cell>
          <cell r="B902">
            <v>0</v>
          </cell>
          <cell r="C902">
            <v>0</v>
          </cell>
          <cell r="D902">
            <v>0</v>
          </cell>
          <cell r="E902">
            <v>0</v>
          </cell>
        </row>
        <row r="903">
          <cell r="A903">
            <v>0</v>
          </cell>
          <cell r="B903">
            <v>0</v>
          </cell>
          <cell r="C903">
            <v>0</v>
          </cell>
          <cell r="D903">
            <v>0</v>
          </cell>
          <cell r="E903">
            <v>0</v>
          </cell>
        </row>
        <row r="904">
          <cell r="A904">
            <v>0</v>
          </cell>
          <cell r="B904">
            <v>0</v>
          </cell>
          <cell r="C904">
            <v>0</v>
          </cell>
          <cell r="D904">
            <v>0</v>
          </cell>
          <cell r="E904">
            <v>0</v>
          </cell>
        </row>
        <row r="905">
          <cell r="A905">
            <v>0</v>
          </cell>
          <cell r="B905">
            <v>0</v>
          </cell>
          <cell r="C905">
            <v>0</v>
          </cell>
          <cell r="D905">
            <v>0</v>
          </cell>
          <cell r="E905">
            <v>0</v>
          </cell>
        </row>
        <row r="906">
          <cell r="A906">
            <v>0</v>
          </cell>
          <cell r="B906">
            <v>0</v>
          </cell>
          <cell r="C906">
            <v>0</v>
          </cell>
          <cell r="D906">
            <v>0</v>
          </cell>
          <cell r="E906">
            <v>0</v>
          </cell>
        </row>
        <row r="907">
          <cell r="A907">
            <v>0</v>
          </cell>
          <cell r="B907">
            <v>0</v>
          </cell>
          <cell r="C907">
            <v>0</v>
          </cell>
          <cell r="D907">
            <v>0</v>
          </cell>
          <cell r="E907">
            <v>0</v>
          </cell>
        </row>
        <row r="908">
          <cell r="A908">
            <v>0</v>
          </cell>
          <cell r="B908">
            <v>0</v>
          </cell>
          <cell r="C908">
            <v>0</v>
          </cell>
          <cell r="D908">
            <v>0</v>
          </cell>
          <cell r="E908">
            <v>0</v>
          </cell>
        </row>
        <row r="909">
          <cell r="A909">
            <v>0</v>
          </cell>
          <cell r="B909">
            <v>0</v>
          </cell>
          <cell r="C909">
            <v>0</v>
          </cell>
          <cell r="D909">
            <v>0</v>
          </cell>
          <cell r="E909">
            <v>0</v>
          </cell>
        </row>
        <row r="910">
          <cell r="A910">
            <v>0</v>
          </cell>
          <cell r="B910">
            <v>0</v>
          </cell>
          <cell r="C910">
            <v>0</v>
          </cell>
          <cell r="D910">
            <v>0</v>
          </cell>
          <cell r="E910">
            <v>0</v>
          </cell>
        </row>
        <row r="911">
          <cell r="A911">
            <v>0</v>
          </cell>
          <cell r="B911">
            <v>0</v>
          </cell>
          <cell r="C911">
            <v>0</v>
          </cell>
          <cell r="D911">
            <v>0</v>
          </cell>
          <cell r="E911">
            <v>0</v>
          </cell>
        </row>
        <row r="912">
          <cell r="A912">
            <v>0</v>
          </cell>
          <cell r="B912">
            <v>0</v>
          </cell>
          <cell r="C912">
            <v>0</v>
          </cell>
          <cell r="D912">
            <v>0</v>
          </cell>
          <cell r="E912">
            <v>0</v>
          </cell>
        </row>
        <row r="913">
          <cell r="A913">
            <v>0</v>
          </cell>
          <cell r="B913">
            <v>0</v>
          </cell>
          <cell r="C913">
            <v>0</v>
          </cell>
          <cell r="D913">
            <v>0</v>
          </cell>
          <cell r="E913">
            <v>0</v>
          </cell>
        </row>
        <row r="914">
          <cell r="A914">
            <v>0</v>
          </cell>
          <cell r="B914">
            <v>0</v>
          </cell>
          <cell r="C914">
            <v>0</v>
          </cell>
          <cell r="D914">
            <v>0</v>
          </cell>
          <cell r="E914">
            <v>0</v>
          </cell>
        </row>
        <row r="915">
          <cell r="A915">
            <v>0</v>
          </cell>
          <cell r="B915">
            <v>0</v>
          </cell>
          <cell r="C915">
            <v>0</v>
          </cell>
          <cell r="D915">
            <v>0</v>
          </cell>
          <cell r="E915">
            <v>0</v>
          </cell>
        </row>
        <row r="916">
          <cell r="A916">
            <v>0</v>
          </cell>
          <cell r="B916">
            <v>0</v>
          </cell>
          <cell r="C916">
            <v>0</v>
          </cell>
          <cell r="D916">
            <v>0</v>
          </cell>
          <cell r="E916">
            <v>0</v>
          </cell>
        </row>
        <row r="917">
          <cell r="A917">
            <v>0</v>
          </cell>
          <cell r="B917">
            <v>0</v>
          </cell>
          <cell r="C917">
            <v>0</v>
          </cell>
          <cell r="D917">
            <v>0</v>
          </cell>
          <cell r="E917">
            <v>0</v>
          </cell>
        </row>
        <row r="918">
          <cell r="A918">
            <v>0</v>
          </cell>
          <cell r="B918">
            <v>0</v>
          </cell>
          <cell r="C918">
            <v>0</v>
          </cell>
          <cell r="D918">
            <v>0</v>
          </cell>
          <cell r="E918">
            <v>0</v>
          </cell>
        </row>
        <row r="919">
          <cell r="A919">
            <v>0</v>
          </cell>
          <cell r="B919">
            <v>0</v>
          </cell>
          <cell r="C919">
            <v>0</v>
          </cell>
          <cell r="D919">
            <v>0</v>
          </cell>
          <cell r="E919">
            <v>0</v>
          </cell>
        </row>
        <row r="920">
          <cell r="A920">
            <v>0</v>
          </cell>
          <cell r="B920">
            <v>0</v>
          </cell>
          <cell r="C920">
            <v>0</v>
          </cell>
          <cell r="D920">
            <v>0</v>
          </cell>
          <cell r="E920">
            <v>0</v>
          </cell>
        </row>
        <row r="921">
          <cell r="A921">
            <v>0</v>
          </cell>
          <cell r="B921">
            <v>0</v>
          </cell>
          <cell r="C921">
            <v>0</v>
          </cell>
          <cell r="D921">
            <v>0</v>
          </cell>
          <cell r="E921">
            <v>0</v>
          </cell>
        </row>
        <row r="922">
          <cell r="A922">
            <v>0</v>
          </cell>
          <cell r="B922">
            <v>0</v>
          </cell>
          <cell r="C922">
            <v>0</v>
          </cell>
          <cell r="D922">
            <v>0</v>
          </cell>
          <cell r="E922">
            <v>0</v>
          </cell>
        </row>
        <row r="923">
          <cell r="A923">
            <v>0</v>
          </cell>
          <cell r="B923">
            <v>0</v>
          </cell>
          <cell r="C923">
            <v>0</v>
          </cell>
          <cell r="D923">
            <v>0</v>
          </cell>
          <cell r="E923">
            <v>0</v>
          </cell>
        </row>
        <row r="924">
          <cell r="A924">
            <v>0</v>
          </cell>
          <cell r="B924">
            <v>0</v>
          </cell>
          <cell r="C924">
            <v>0</v>
          </cell>
          <cell r="D924">
            <v>0</v>
          </cell>
          <cell r="E924">
            <v>0</v>
          </cell>
        </row>
        <row r="925">
          <cell r="A925">
            <v>0</v>
          </cell>
          <cell r="B925">
            <v>0</v>
          </cell>
          <cell r="C925">
            <v>0</v>
          </cell>
          <cell r="D925">
            <v>0</v>
          </cell>
          <cell r="E925">
            <v>0</v>
          </cell>
        </row>
        <row r="926">
          <cell r="A926">
            <v>0</v>
          </cell>
          <cell r="B926">
            <v>0</v>
          </cell>
          <cell r="C926">
            <v>0</v>
          </cell>
          <cell r="D926">
            <v>0</v>
          </cell>
          <cell r="E926">
            <v>0</v>
          </cell>
        </row>
        <row r="927">
          <cell r="A927">
            <v>0</v>
          </cell>
          <cell r="B927">
            <v>0</v>
          </cell>
          <cell r="C927">
            <v>0</v>
          </cell>
          <cell r="D927">
            <v>0</v>
          </cell>
          <cell r="E927">
            <v>0</v>
          </cell>
        </row>
        <row r="928">
          <cell r="A928">
            <v>0</v>
          </cell>
          <cell r="B928">
            <v>0</v>
          </cell>
          <cell r="C928">
            <v>0</v>
          </cell>
          <cell r="D928">
            <v>0</v>
          </cell>
          <cell r="E928">
            <v>0</v>
          </cell>
        </row>
        <row r="929">
          <cell r="A929">
            <v>0</v>
          </cell>
          <cell r="B929">
            <v>0</v>
          </cell>
          <cell r="C929">
            <v>0</v>
          </cell>
          <cell r="D929">
            <v>0</v>
          </cell>
          <cell r="E929">
            <v>0</v>
          </cell>
        </row>
        <row r="930">
          <cell r="A930">
            <v>0</v>
          </cell>
          <cell r="B930">
            <v>0</v>
          </cell>
          <cell r="C930">
            <v>0</v>
          </cell>
          <cell r="D930">
            <v>0</v>
          </cell>
          <cell r="E930">
            <v>0</v>
          </cell>
        </row>
        <row r="931">
          <cell r="A931">
            <v>0</v>
          </cell>
          <cell r="B931">
            <v>0</v>
          </cell>
          <cell r="C931">
            <v>0</v>
          </cell>
          <cell r="D931">
            <v>0</v>
          </cell>
          <cell r="E931">
            <v>0</v>
          </cell>
        </row>
        <row r="932">
          <cell r="A932">
            <v>0</v>
          </cell>
          <cell r="B932">
            <v>0</v>
          </cell>
          <cell r="C932">
            <v>0</v>
          </cell>
          <cell r="D932">
            <v>0</v>
          </cell>
          <cell r="E932">
            <v>0</v>
          </cell>
        </row>
        <row r="933">
          <cell r="A933">
            <v>0</v>
          </cell>
          <cell r="B933">
            <v>0</v>
          </cell>
          <cell r="C933">
            <v>0</v>
          </cell>
          <cell r="D933">
            <v>0</v>
          </cell>
          <cell r="E933">
            <v>0</v>
          </cell>
        </row>
        <row r="934">
          <cell r="A934">
            <v>0</v>
          </cell>
          <cell r="B934">
            <v>0</v>
          </cell>
          <cell r="C934">
            <v>0</v>
          </cell>
          <cell r="D934">
            <v>0</v>
          </cell>
          <cell r="E934">
            <v>0</v>
          </cell>
        </row>
        <row r="935">
          <cell r="A935">
            <v>0</v>
          </cell>
          <cell r="B935">
            <v>0</v>
          </cell>
          <cell r="C935">
            <v>0</v>
          </cell>
          <cell r="D935">
            <v>0</v>
          </cell>
          <cell r="E935">
            <v>0</v>
          </cell>
        </row>
        <row r="936">
          <cell r="A936">
            <v>0</v>
          </cell>
          <cell r="B936">
            <v>0</v>
          </cell>
          <cell r="C936">
            <v>0</v>
          </cell>
          <cell r="D936">
            <v>0</v>
          </cell>
          <cell r="E936">
            <v>0</v>
          </cell>
        </row>
        <row r="937">
          <cell r="A937">
            <v>0</v>
          </cell>
          <cell r="B937">
            <v>0</v>
          </cell>
          <cell r="C937">
            <v>0</v>
          </cell>
          <cell r="D937">
            <v>0</v>
          </cell>
          <cell r="E937">
            <v>0</v>
          </cell>
        </row>
        <row r="938">
          <cell r="A938">
            <v>0</v>
          </cell>
          <cell r="B938">
            <v>0</v>
          </cell>
          <cell r="C938">
            <v>0</v>
          </cell>
          <cell r="D938">
            <v>0</v>
          </cell>
          <cell r="E938">
            <v>0</v>
          </cell>
        </row>
        <row r="939">
          <cell r="A939">
            <v>0</v>
          </cell>
          <cell r="B939">
            <v>0</v>
          </cell>
          <cell r="C939">
            <v>0</v>
          </cell>
          <cell r="D939">
            <v>0</v>
          </cell>
          <cell r="E939">
            <v>0</v>
          </cell>
        </row>
        <row r="940">
          <cell r="A940">
            <v>0</v>
          </cell>
          <cell r="B940">
            <v>0</v>
          </cell>
          <cell r="C940">
            <v>0</v>
          </cell>
          <cell r="D940">
            <v>0</v>
          </cell>
          <cell r="E940">
            <v>0</v>
          </cell>
        </row>
        <row r="941">
          <cell r="A941">
            <v>0</v>
          </cell>
          <cell r="B941">
            <v>0</v>
          </cell>
          <cell r="C941">
            <v>0</v>
          </cell>
          <cell r="D941">
            <v>0</v>
          </cell>
          <cell r="E941">
            <v>0</v>
          </cell>
        </row>
        <row r="942">
          <cell r="A942">
            <v>0</v>
          </cell>
          <cell r="B942">
            <v>0</v>
          </cell>
          <cell r="C942">
            <v>0</v>
          </cell>
          <cell r="D942">
            <v>0</v>
          </cell>
          <cell r="E942">
            <v>0</v>
          </cell>
        </row>
        <row r="943">
          <cell r="A943">
            <v>0</v>
          </cell>
          <cell r="B943">
            <v>0</v>
          </cell>
          <cell r="C943">
            <v>0</v>
          </cell>
          <cell r="D943">
            <v>0</v>
          </cell>
          <cell r="E943">
            <v>0</v>
          </cell>
        </row>
        <row r="944">
          <cell r="A944">
            <v>0</v>
          </cell>
          <cell r="B944">
            <v>0</v>
          </cell>
          <cell r="C944">
            <v>0</v>
          </cell>
          <cell r="D944">
            <v>0</v>
          </cell>
          <cell r="E944">
            <v>0</v>
          </cell>
        </row>
        <row r="945">
          <cell r="A945">
            <v>0</v>
          </cell>
          <cell r="B945">
            <v>0</v>
          </cell>
          <cell r="C945">
            <v>0</v>
          </cell>
          <cell r="D945">
            <v>0</v>
          </cell>
          <cell r="E945">
            <v>0</v>
          </cell>
        </row>
        <row r="946">
          <cell r="A946">
            <v>0</v>
          </cell>
          <cell r="B946">
            <v>0</v>
          </cell>
          <cell r="C946">
            <v>0</v>
          </cell>
          <cell r="D946">
            <v>0</v>
          </cell>
          <cell r="E946">
            <v>0</v>
          </cell>
        </row>
        <row r="947">
          <cell r="A947">
            <v>0</v>
          </cell>
          <cell r="B947">
            <v>0</v>
          </cell>
          <cell r="C947">
            <v>0</v>
          </cell>
          <cell r="D947">
            <v>0</v>
          </cell>
          <cell r="E947">
            <v>0</v>
          </cell>
        </row>
        <row r="948">
          <cell r="A948">
            <v>0</v>
          </cell>
          <cell r="B948">
            <v>0</v>
          </cell>
          <cell r="C948">
            <v>0</v>
          </cell>
          <cell r="D948">
            <v>0</v>
          </cell>
          <cell r="E948">
            <v>0</v>
          </cell>
        </row>
        <row r="949">
          <cell r="A949">
            <v>0</v>
          </cell>
          <cell r="B949">
            <v>0</v>
          </cell>
          <cell r="C949">
            <v>0</v>
          </cell>
          <cell r="D949">
            <v>0</v>
          </cell>
          <cell r="E949">
            <v>0</v>
          </cell>
        </row>
        <row r="950">
          <cell r="A950">
            <v>0</v>
          </cell>
          <cell r="B950">
            <v>0</v>
          </cell>
          <cell r="C950">
            <v>0</v>
          </cell>
          <cell r="D950">
            <v>0</v>
          </cell>
          <cell r="E950">
            <v>0</v>
          </cell>
        </row>
        <row r="951">
          <cell r="A951">
            <v>0</v>
          </cell>
          <cell r="B951">
            <v>0</v>
          </cell>
          <cell r="C951">
            <v>0</v>
          </cell>
          <cell r="D951">
            <v>0</v>
          </cell>
          <cell r="E951">
            <v>0</v>
          </cell>
        </row>
        <row r="952">
          <cell r="A952">
            <v>0</v>
          </cell>
          <cell r="B952">
            <v>0</v>
          </cell>
          <cell r="C952">
            <v>0</v>
          </cell>
          <cell r="D952">
            <v>0</v>
          </cell>
          <cell r="E952">
            <v>0</v>
          </cell>
        </row>
        <row r="953">
          <cell r="A953">
            <v>0</v>
          </cell>
          <cell r="B953">
            <v>0</v>
          </cell>
          <cell r="C953">
            <v>0</v>
          </cell>
          <cell r="D953">
            <v>0</v>
          </cell>
          <cell r="E953">
            <v>0</v>
          </cell>
        </row>
        <row r="954">
          <cell r="A954">
            <v>0</v>
          </cell>
          <cell r="B954">
            <v>0</v>
          </cell>
          <cell r="C954">
            <v>0</v>
          </cell>
          <cell r="D954">
            <v>0</v>
          </cell>
          <cell r="E954">
            <v>0</v>
          </cell>
        </row>
        <row r="955">
          <cell r="A955">
            <v>0</v>
          </cell>
          <cell r="B955">
            <v>0</v>
          </cell>
          <cell r="C955">
            <v>0</v>
          </cell>
          <cell r="D955">
            <v>0</v>
          </cell>
          <cell r="E955">
            <v>0</v>
          </cell>
        </row>
        <row r="956">
          <cell r="A956">
            <v>0</v>
          </cell>
          <cell r="B956">
            <v>0</v>
          </cell>
          <cell r="C956">
            <v>0</v>
          </cell>
          <cell r="D956">
            <v>0</v>
          </cell>
          <cell r="E956">
            <v>0</v>
          </cell>
        </row>
        <row r="957">
          <cell r="A957">
            <v>0</v>
          </cell>
          <cell r="B957">
            <v>0</v>
          </cell>
          <cell r="C957">
            <v>0</v>
          </cell>
          <cell r="D957">
            <v>0</v>
          </cell>
          <cell r="E957">
            <v>0</v>
          </cell>
        </row>
        <row r="958">
          <cell r="A958">
            <v>0</v>
          </cell>
          <cell r="B958">
            <v>0</v>
          </cell>
          <cell r="C958">
            <v>0</v>
          </cell>
          <cell r="D958">
            <v>0</v>
          </cell>
          <cell r="E958">
            <v>0</v>
          </cell>
        </row>
        <row r="959">
          <cell r="A959">
            <v>0</v>
          </cell>
          <cell r="B959">
            <v>0</v>
          </cell>
          <cell r="C959">
            <v>0</v>
          </cell>
          <cell r="D959">
            <v>0</v>
          </cell>
          <cell r="E959">
            <v>0</v>
          </cell>
        </row>
        <row r="960">
          <cell r="A960">
            <v>0</v>
          </cell>
          <cell r="B960">
            <v>0</v>
          </cell>
          <cell r="C960">
            <v>0</v>
          </cell>
          <cell r="D960">
            <v>0</v>
          </cell>
          <cell r="E960">
            <v>0</v>
          </cell>
        </row>
        <row r="961">
          <cell r="A961">
            <v>0</v>
          </cell>
          <cell r="B961">
            <v>0</v>
          </cell>
          <cell r="C961">
            <v>0</v>
          </cell>
          <cell r="D961">
            <v>0</v>
          </cell>
          <cell r="E961">
            <v>0</v>
          </cell>
        </row>
        <row r="962">
          <cell r="A962">
            <v>0</v>
          </cell>
          <cell r="B962">
            <v>0</v>
          </cell>
          <cell r="C962">
            <v>0</v>
          </cell>
          <cell r="D962">
            <v>0</v>
          </cell>
          <cell r="E962">
            <v>0</v>
          </cell>
        </row>
        <row r="963">
          <cell r="A963">
            <v>0</v>
          </cell>
          <cell r="B963">
            <v>0</v>
          </cell>
          <cell r="C963">
            <v>0</v>
          </cell>
          <cell r="D963">
            <v>0</v>
          </cell>
          <cell r="E963">
            <v>0</v>
          </cell>
        </row>
        <row r="964">
          <cell r="A964">
            <v>0</v>
          </cell>
          <cell r="B964">
            <v>0</v>
          </cell>
          <cell r="C964">
            <v>0</v>
          </cell>
          <cell r="D964">
            <v>0</v>
          </cell>
          <cell r="E964">
            <v>0</v>
          </cell>
        </row>
        <row r="965">
          <cell r="A965">
            <v>0</v>
          </cell>
          <cell r="B965">
            <v>0</v>
          </cell>
          <cell r="C965">
            <v>0</v>
          </cell>
          <cell r="D965">
            <v>0</v>
          </cell>
          <cell r="E965">
            <v>0</v>
          </cell>
        </row>
        <row r="966">
          <cell r="A966">
            <v>0</v>
          </cell>
          <cell r="B966">
            <v>0</v>
          </cell>
          <cell r="C966">
            <v>0</v>
          </cell>
          <cell r="D966">
            <v>0</v>
          </cell>
          <cell r="E966">
            <v>0</v>
          </cell>
        </row>
        <row r="967">
          <cell r="A967">
            <v>0</v>
          </cell>
          <cell r="B967">
            <v>0</v>
          </cell>
          <cell r="C967">
            <v>0</v>
          </cell>
          <cell r="D967">
            <v>0</v>
          </cell>
          <cell r="E967">
            <v>0</v>
          </cell>
        </row>
        <row r="968">
          <cell r="A968">
            <v>0</v>
          </cell>
          <cell r="B968">
            <v>0</v>
          </cell>
          <cell r="C968">
            <v>0</v>
          </cell>
          <cell r="D968">
            <v>0</v>
          </cell>
          <cell r="E968">
            <v>0</v>
          </cell>
        </row>
        <row r="969">
          <cell r="A969">
            <v>0</v>
          </cell>
          <cell r="B969">
            <v>0</v>
          </cell>
          <cell r="C969">
            <v>0</v>
          </cell>
          <cell r="D969">
            <v>0</v>
          </cell>
          <cell r="E969">
            <v>0</v>
          </cell>
        </row>
        <row r="970">
          <cell r="A970">
            <v>0</v>
          </cell>
          <cell r="B970">
            <v>0</v>
          </cell>
          <cell r="C970">
            <v>0</v>
          </cell>
          <cell r="D970">
            <v>0</v>
          </cell>
          <cell r="E970">
            <v>0</v>
          </cell>
        </row>
        <row r="971">
          <cell r="A971">
            <v>0</v>
          </cell>
          <cell r="B971">
            <v>0</v>
          </cell>
          <cell r="C971">
            <v>0</v>
          </cell>
          <cell r="D971">
            <v>0</v>
          </cell>
          <cell r="E971">
            <v>0</v>
          </cell>
        </row>
        <row r="972">
          <cell r="A972">
            <v>0</v>
          </cell>
          <cell r="B972">
            <v>0</v>
          </cell>
          <cell r="C972">
            <v>0</v>
          </cell>
          <cell r="D972">
            <v>0</v>
          </cell>
          <cell r="E972">
            <v>0</v>
          </cell>
        </row>
        <row r="973">
          <cell r="A973">
            <v>0</v>
          </cell>
          <cell r="B973">
            <v>0</v>
          </cell>
          <cell r="C973">
            <v>0</v>
          </cell>
          <cell r="D973">
            <v>0</v>
          </cell>
          <cell r="E973">
            <v>0</v>
          </cell>
        </row>
        <row r="974">
          <cell r="A974">
            <v>0</v>
          </cell>
          <cell r="B974">
            <v>0</v>
          </cell>
          <cell r="C974">
            <v>0</v>
          </cell>
          <cell r="D974">
            <v>0</v>
          </cell>
          <cell r="E974">
            <v>0</v>
          </cell>
        </row>
        <row r="975">
          <cell r="A975">
            <v>0</v>
          </cell>
          <cell r="B975">
            <v>0</v>
          </cell>
          <cell r="C975">
            <v>0</v>
          </cell>
          <cell r="D975">
            <v>0</v>
          </cell>
          <cell r="E975">
            <v>0</v>
          </cell>
        </row>
        <row r="976">
          <cell r="A976">
            <v>0</v>
          </cell>
          <cell r="B976">
            <v>0</v>
          </cell>
          <cell r="C976">
            <v>0</v>
          </cell>
          <cell r="D976">
            <v>0</v>
          </cell>
          <cell r="E976">
            <v>0</v>
          </cell>
        </row>
        <row r="977">
          <cell r="A977">
            <v>0</v>
          </cell>
          <cell r="B977">
            <v>0</v>
          </cell>
          <cell r="C977">
            <v>0</v>
          </cell>
          <cell r="D977">
            <v>0</v>
          </cell>
          <cell r="E977">
            <v>0</v>
          </cell>
        </row>
        <row r="978">
          <cell r="A978">
            <v>0</v>
          </cell>
          <cell r="B978">
            <v>0</v>
          </cell>
          <cell r="C978">
            <v>0</v>
          </cell>
          <cell r="D978">
            <v>0</v>
          </cell>
          <cell r="E978">
            <v>0</v>
          </cell>
        </row>
        <row r="979">
          <cell r="A979">
            <v>0</v>
          </cell>
          <cell r="B979">
            <v>0</v>
          </cell>
          <cell r="C979">
            <v>0</v>
          </cell>
          <cell r="D979">
            <v>0</v>
          </cell>
          <cell r="E979">
            <v>0</v>
          </cell>
        </row>
        <row r="980">
          <cell r="A980">
            <v>0</v>
          </cell>
          <cell r="B980">
            <v>0</v>
          </cell>
          <cell r="C980">
            <v>0</v>
          </cell>
          <cell r="D980">
            <v>0</v>
          </cell>
          <cell r="E980">
            <v>0</v>
          </cell>
        </row>
        <row r="981">
          <cell r="A981">
            <v>0</v>
          </cell>
          <cell r="B981">
            <v>0</v>
          </cell>
          <cell r="C981">
            <v>0</v>
          </cell>
          <cell r="D981">
            <v>0</v>
          </cell>
          <cell r="E981">
            <v>0</v>
          </cell>
        </row>
        <row r="982">
          <cell r="A982">
            <v>0</v>
          </cell>
          <cell r="B982">
            <v>0</v>
          </cell>
          <cell r="C982">
            <v>0</v>
          </cell>
          <cell r="D982">
            <v>0</v>
          </cell>
          <cell r="E982">
            <v>0</v>
          </cell>
        </row>
        <row r="983">
          <cell r="A983">
            <v>0</v>
          </cell>
          <cell r="B983">
            <v>0</v>
          </cell>
          <cell r="C983">
            <v>0</v>
          </cell>
          <cell r="D983">
            <v>0</v>
          </cell>
          <cell r="E983">
            <v>0</v>
          </cell>
        </row>
        <row r="984">
          <cell r="A984">
            <v>0</v>
          </cell>
          <cell r="B984">
            <v>0</v>
          </cell>
          <cell r="C984">
            <v>0</v>
          </cell>
          <cell r="D984">
            <v>0</v>
          </cell>
          <cell r="E984">
            <v>0</v>
          </cell>
        </row>
        <row r="985">
          <cell r="A985">
            <v>0</v>
          </cell>
          <cell r="B985">
            <v>0</v>
          </cell>
          <cell r="C985">
            <v>0</v>
          </cell>
          <cell r="D985">
            <v>0</v>
          </cell>
          <cell r="E985">
            <v>0</v>
          </cell>
        </row>
        <row r="986">
          <cell r="A986">
            <v>0</v>
          </cell>
          <cell r="B986">
            <v>0</v>
          </cell>
          <cell r="C986">
            <v>0</v>
          </cell>
          <cell r="D986">
            <v>0</v>
          </cell>
          <cell r="E986">
            <v>0</v>
          </cell>
        </row>
        <row r="987">
          <cell r="A987">
            <v>0</v>
          </cell>
          <cell r="B987">
            <v>0</v>
          </cell>
          <cell r="C987">
            <v>0</v>
          </cell>
          <cell r="D987">
            <v>0</v>
          </cell>
          <cell r="E987">
            <v>0</v>
          </cell>
        </row>
        <row r="988">
          <cell r="A988">
            <v>0</v>
          </cell>
          <cell r="B988">
            <v>0</v>
          </cell>
          <cell r="C988">
            <v>0</v>
          </cell>
          <cell r="D988">
            <v>0</v>
          </cell>
          <cell r="E988">
            <v>0</v>
          </cell>
        </row>
        <row r="989">
          <cell r="A989">
            <v>0</v>
          </cell>
          <cell r="B989">
            <v>0</v>
          </cell>
          <cell r="C989">
            <v>0</v>
          </cell>
          <cell r="D989">
            <v>0</v>
          </cell>
          <cell r="E989">
            <v>0</v>
          </cell>
        </row>
        <row r="990">
          <cell r="A990">
            <v>0</v>
          </cell>
          <cell r="B990">
            <v>0</v>
          </cell>
          <cell r="C990">
            <v>0</v>
          </cell>
          <cell r="D990">
            <v>0</v>
          </cell>
          <cell r="E990">
            <v>0</v>
          </cell>
        </row>
        <row r="991">
          <cell r="A991">
            <v>0</v>
          </cell>
          <cell r="B991">
            <v>0</v>
          </cell>
          <cell r="C991">
            <v>0</v>
          </cell>
          <cell r="D991">
            <v>0</v>
          </cell>
          <cell r="E991">
            <v>0</v>
          </cell>
        </row>
        <row r="992">
          <cell r="A992">
            <v>0</v>
          </cell>
          <cell r="B992">
            <v>0</v>
          </cell>
          <cell r="C992">
            <v>0</v>
          </cell>
          <cell r="D992">
            <v>0</v>
          </cell>
          <cell r="E992">
            <v>0</v>
          </cell>
        </row>
        <row r="993">
          <cell r="A993">
            <v>0</v>
          </cell>
          <cell r="B993">
            <v>0</v>
          </cell>
          <cell r="C993">
            <v>0</v>
          </cell>
          <cell r="D993">
            <v>0</v>
          </cell>
          <cell r="E993">
            <v>0</v>
          </cell>
        </row>
        <row r="994">
          <cell r="A994">
            <v>0</v>
          </cell>
          <cell r="B994">
            <v>0</v>
          </cell>
          <cell r="C994">
            <v>0</v>
          </cell>
          <cell r="D994">
            <v>0</v>
          </cell>
          <cell r="E994">
            <v>0</v>
          </cell>
        </row>
        <row r="995">
          <cell r="A995">
            <v>0</v>
          </cell>
          <cell r="B995">
            <v>0</v>
          </cell>
          <cell r="C995">
            <v>0</v>
          </cell>
          <cell r="D995">
            <v>0</v>
          </cell>
          <cell r="E995">
            <v>0</v>
          </cell>
        </row>
        <row r="996">
          <cell r="A996">
            <v>0</v>
          </cell>
          <cell r="B996">
            <v>0</v>
          </cell>
          <cell r="C996">
            <v>0</v>
          </cell>
          <cell r="D996">
            <v>0</v>
          </cell>
          <cell r="E996">
            <v>0</v>
          </cell>
        </row>
        <row r="997">
          <cell r="A997">
            <v>0</v>
          </cell>
          <cell r="B997">
            <v>0</v>
          </cell>
          <cell r="C997">
            <v>0</v>
          </cell>
          <cell r="D997">
            <v>0</v>
          </cell>
          <cell r="E997">
            <v>0</v>
          </cell>
        </row>
        <row r="998">
          <cell r="A998">
            <v>0</v>
          </cell>
          <cell r="B998">
            <v>0</v>
          </cell>
          <cell r="C998">
            <v>0</v>
          </cell>
          <cell r="D998">
            <v>0</v>
          </cell>
          <cell r="E998">
            <v>0</v>
          </cell>
        </row>
        <row r="999">
          <cell r="A999">
            <v>0</v>
          </cell>
          <cell r="B999">
            <v>0</v>
          </cell>
          <cell r="C999">
            <v>0</v>
          </cell>
          <cell r="D999">
            <v>0</v>
          </cell>
          <cell r="E999">
            <v>0</v>
          </cell>
        </row>
        <row r="1000">
          <cell r="A1000">
            <v>0</v>
          </cell>
          <cell r="B1000">
            <v>0</v>
          </cell>
          <cell r="C1000">
            <v>0</v>
          </cell>
          <cell r="D1000">
            <v>0</v>
          </cell>
          <cell r="E1000">
            <v>0</v>
          </cell>
        </row>
      </sheetData>
      <sheetData sheetId="2">
        <row r="3">
          <cell r="A3" t="str">
            <v>-</v>
          </cell>
          <cell r="B3" t="str">
            <v>-</v>
          </cell>
          <cell r="C3" t="str">
            <v>-</v>
          </cell>
        </row>
        <row r="4">
          <cell r="A4" t="str">
            <v>AGREGADO SELECCIONADO</v>
          </cell>
          <cell r="B4" t="str">
            <v>KG-KM</v>
          </cell>
          <cell r="C4">
            <v>1045.6199999999999</v>
          </cell>
        </row>
        <row r="5">
          <cell r="A5" t="str">
            <v xml:space="preserve">EQUIPOS </v>
          </cell>
          <cell r="B5" t="str">
            <v>GLOB</v>
          </cell>
          <cell r="C5">
            <v>139416</v>
          </cell>
        </row>
        <row r="6">
          <cell r="A6" t="str">
            <v xml:space="preserve">ESTRUCTURAS METÁLICAS </v>
          </cell>
          <cell r="B6" t="str">
            <v>KG-KM</v>
          </cell>
          <cell r="C6">
            <v>1045.6199999999999</v>
          </cell>
        </row>
        <row r="7">
          <cell r="A7" t="str">
            <v>ESTRUCTURAS METÁLICAS EN OBRA</v>
          </cell>
          <cell r="B7" t="str">
            <v>KG-KM</v>
          </cell>
          <cell r="C7">
            <v>232.35999999999999</v>
          </cell>
        </row>
        <row r="8">
          <cell r="A8" t="str">
            <v>MATERIAL AGREGADOS PETREOS</v>
          </cell>
          <cell r="B8" t="str">
            <v>M³-KM</v>
          </cell>
          <cell r="C8">
            <v>1045.6199999999999</v>
          </cell>
        </row>
        <row r="9">
          <cell r="A9" t="str">
            <v>MATERIAL DE ACARREO</v>
          </cell>
          <cell r="B9" t="str">
            <v>M³-KM</v>
          </cell>
          <cell r="C9">
            <v>1045.6199999999999</v>
          </cell>
        </row>
        <row r="10">
          <cell r="A10" t="str">
            <v>MATERIAL DE AFIRMADO</v>
          </cell>
          <cell r="B10" t="str">
            <v>M³-KM</v>
          </cell>
          <cell r="C10">
            <v>1045.6199999999999</v>
          </cell>
        </row>
        <row r="11">
          <cell r="A11" t="str">
            <v>MATERIAL DE AFIRMADO DE LA ZONA</v>
          </cell>
          <cell r="B11" t="str">
            <v>M³-KM</v>
          </cell>
          <cell r="C11">
            <v>1045.6199999999999</v>
          </cell>
        </row>
        <row r="12">
          <cell r="A12" t="str">
            <v>MATERIAL DE ASFALTITA DE PESCA</v>
          </cell>
          <cell r="B12" t="str">
            <v>M³-KM</v>
          </cell>
          <cell r="C12">
            <v>1161.8</v>
          </cell>
        </row>
        <row r="13">
          <cell r="A13" t="str">
            <v>MATERIAL DE DEMOLICION</v>
          </cell>
          <cell r="B13" t="str">
            <v>M³-KM</v>
          </cell>
          <cell r="C13">
            <v>1045.6199999999999</v>
          </cell>
        </row>
        <row r="14">
          <cell r="A14" t="str">
            <v>MATERIAL DE EXCAVACION</v>
          </cell>
          <cell r="B14" t="str">
            <v>M³-KM</v>
          </cell>
          <cell r="C14">
            <v>1045.6199999999999</v>
          </cell>
        </row>
        <row r="15">
          <cell r="A15" t="str">
            <v>MATERIAL DE EXPLOSIVOS</v>
          </cell>
          <cell r="B15" t="str">
            <v>LB-KM</v>
          </cell>
          <cell r="C15">
            <v>1161.8</v>
          </cell>
        </row>
        <row r="16">
          <cell r="A16" t="str">
            <v>MATERIAL DE REMOCION</v>
          </cell>
          <cell r="B16" t="str">
            <v>M³-KM</v>
          </cell>
          <cell r="C16">
            <v>1045.6199999999999</v>
          </cell>
        </row>
        <row r="17">
          <cell r="A17" t="str">
            <v>MATERIAL DESMONTADO</v>
          </cell>
          <cell r="B17" t="str">
            <v>M³-KM</v>
          </cell>
          <cell r="C17">
            <v>1045.6199999999999</v>
          </cell>
        </row>
        <row r="18">
          <cell r="A18" t="str">
            <v>MATERIAL FILTRANTE 6"</v>
          </cell>
          <cell r="B18" t="str">
            <v>M³-KM</v>
          </cell>
          <cell r="C18">
            <v>1045.6199999999999</v>
          </cell>
        </row>
        <row r="19">
          <cell r="A19" t="str">
            <v>MATERIAL FRESADO</v>
          </cell>
          <cell r="B19" t="str">
            <v>M³-KM</v>
          </cell>
          <cell r="C19">
            <v>1045.6199999999999</v>
          </cell>
        </row>
        <row r="20">
          <cell r="A20" t="str">
            <v>MATERIAL GRANULAR</v>
          </cell>
          <cell r="B20" t="str">
            <v>M³-KM</v>
          </cell>
          <cell r="C20">
            <v>1045.6199999999999</v>
          </cell>
        </row>
        <row r="21">
          <cell r="A21" t="str">
            <v>MEZCLAS</v>
          </cell>
          <cell r="B21" t="str">
            <v>M³-KM</v>
          </cell>
          <cell r="C21">
            <v>1161.8</v>
          </cell>
        </row>
        <row r="22">
          <cell r="A22" t="str">
            <v xml:space="preserve">MEZCLAS PARA BACHEO </v>
          </cell>
          <cell r="B22" t="str">
            <v>M³-KM</v>
          </cell>
          <cell r="C22">
            <v>1161.8</v>
          </cell>
        </row>
        <row r="23">
          <cell r="A23" t="str">
            <v>PILOTES</v>
          </cell>
          <cell r="B23" t="str">
            <v>M³-KM</v>
          </cell>
          <cell r="C23">
            <v>1394.1599999999999</v>
          </cell>
        </row>
        <row r="24">
          <cell r="A24" t="str">
            <v>-</v>
          </cell>
          <cell r="B24" t="str">
            <v>-</v>
          </cell>
          <cell r="C24" t="str">
            <v>-</v>
          </cell>
        </row>
      </sheetData>
      <sheetData sheetId="3">
        <row r="3">
          <cell r="A3" t="str">
            <v>-</v>
          </cell>
          <cell r="B3" t="str">
            <v>-</v>
          </cell>
          <cell r="C3" t="str">
            <v>-</v>
          </cell>
        </row>
        <row r="4">
          <cell r="A4" t="str">
            <v>ACPM</v>
          </cell>
          <cell r="B4" t="str">
            <v>GLN</v>
          </cell>
          <cell r="C4">
            <v>9515.1419999999998</v>
          </cell>
        </row>
        <row r="5">
          <cell r="A5" t="str">
            <v>ACERO 37000 PSI</v>
          </cell>
          <cell r="B5" t="str">
            <v>KG</v>
          </cell>
          <cell r="C5">
            <v>3253.04</v>
          </cell>
        </row>
        <row r="6">
          <cell r="A6" t="str">
            <v>ACERO 60000 PSI</v>
          </cell>
          <cell r="B6" t="str">
            <v>KG</v>
          </cell>
          <cell r="C6">
            <v>3253.04</v>
          </cell>
        </row>
        <row r="7">
          <cell r="A7" t="str">
            <v>ACERO A-36 PARA ESTRUCTURA METALICA</v>
          </cell>
          <cell r="B7" t="str">
            <v>KG</v>
          </cell>
          <cell r="C7">
            <v>3717.7599999999998</v>
          </cell>
        </row>
        <row r="8">
          <cell r="A8" t="str">
            <v>ADITIVO (RETARDANTE PLASTIFICANTE Y REDUCTOR DE FRAGUADO</v>
          </cell>
          <cell r="B8" t="str">
            <v>KG</v>
          </cell>
          <cell r="C8">
            <v>9759.119999999999</v>
          </cell>
        </row>
        <row r="9">
          <cell r="A9" t="str">
            <v xml:space="preserve">ADOQUIN CONCRETO VEHIC.10X20X8.0 </v>
          </cell>
          <cell r="B9" t="str">
            <v>UN</v>
          </cell>
          <cell r="C9">
            <v>1045.6199999999999</v>
          </cell>
        </row>
        <row r="10">
          <cell r="A10" t="str">
            <v>ADOQUIN CONCRETO VEHIC.10X20X8.0 COLOR</v>
          </cell>
          <cell r="B10" t="str">
            <v>UN</v>
          </cell>
          <cell r="C10">
            <v>1138.5639999999999</v>
          </cell>
        </row>
        <row r="11">
          <cell r="A11" t="str">
            <v>AGREGADO PETREO</v>
          </cell>
          <cell r="B11" t="str">
            <v>M3</v>
          </cell>
          <cell r="C11">
            <v>40663</v>
          </cell>
        </row>
        <row r="12">
          <cell r="A12" t="str">
            <v>AGREGADO PETREO PARA MEZCLA ASFALTICA</v>
          </cell>
          <cell r="B12" t="str">
            <v>M3</v>
          </cell>
          <cell r="C12">
            <v>92944</v>
          </cell>
        </row>
        <row r="13">
          <cell r="A13" t="str">
            <v>AGREGADO PETREO PARA TSD</v>
          </cell>
          <cell r="B13" t="str">
            <v>M3</v>
          </cell>
          <cell r="C13">
            <v>87135</v>
          </cell>
        </row>
        <row r="14">
          <cell r="A14" t="str">
            <v>AGREGADO PETREO PARA TSS</v>
          </cell>
          <cell r="B14" t="str">
            <v>M3</v>
          </cell>
          <cell r="C14">
            <v>87135</v>
          </cell>
        </row>
        <row r="15">
          <cell r="A15" t="str">
            <v>AGREGADO PETREO PARA TST</v>
          </cell>
          <cell r="B15" t="str">
            <v>M3</v>
          </cell>
          <cell r="C15">
            <v>87135</v>
          </cell>
        </row>
        <row r="16">
          <cell r="A16" t="str">
            <v>AGREGADO SELECCIONADO</v>
          </cell>
          <cell r="B16" t="str">
            <v>M3</v>
          </cell>
          <cell r="C16">
            <v>92944</v>
          </cell>
        </row>
        <row r="17">
          <cell r="A17" t="str">
            <v>AGREGADO TIPO LA-1 (LECHADAS)</v>
          </cell>
          <cell r="B17" t="str">
            <v>M3</v>
          </cell>
          <cell r="C17">
            <v>46472</v>
          </cell>
        </row>
        <row r="18">
          <cell r="A18" t="str">
            <v>AGREGADO TIPO LA-2 (LECHADAS)</v>
          </cell>
          <cell r="B18" t="str">
            <v>M3</v>
          </cell>
          <cell r="C18">
            <v>47633.799999999996</v>
          </cell>
        </row>
        <row r="19">
          <cell r="A19" t="str">
            <v>AGREGADO TIPO LA-3 (LECHADAS)</v>
          </cell>
          <cell r="B19" t="str">
            <v>M3</v>
          </cell>
          <cell r="C19">
            <v>49957.399999999994</v>
          </cell>
        </row>
        <row r="20">
          <cell r="A20" t="str">
            <v>AGREGADO TIPO LA-4 (LECHADAS)</v>
          </cell>
          <cell r="B20" t="str">
            <v>M3</v>
          </cell>
          <cell r="C20">
            <v>52281</v>
          </cell>
        </row>
        <row r="21">
          <cell r="A21" t="str">
            <v>AGUA</v>
          </cell>
          <cell r="B21" t="str">
            <v>LT</v>
          </cell>
          <cell r="C21">
            <v>116.17999999999999</v>
          </cell>
        </row>
        <row r="22">
          <cell r="A22" t="str">
            <v>ALAMBRE DE PUAS CALIBRE 12.5</v>
          </cell>
          <cell r="B22" t="str">
            <v>ML</v>
          </cell>
          <cell r="C22">
            <v>441.48399999999998</v>
          </cell>
        </row>
        <row r="23">
          <cell r="A23" t="str">
            <v>ALAMBRE GALVANIZADO # 13</v>
          </cell>
          <cell r="B23" t="str">
            <v>KG</v>
          </cell>
          <cell r="C23">
            <v>3717.7599999999998</v>
          </cell>
        </row>
        <row r="24">
          <cell r="A24" t="str">
            <v>ALAMBRE NEGRO No. 18</v>
          </cell>
          <cell r="B24" t="str">
            <v>KG</v>
          </cell>
          <cell r="C24">
            <v>4182.4799999999996</v>
          </cell>
        </row>
        <row r="25">
          <cell r="A25" t="str">
            <v>ALMOHADILLAS DE NEOPRENO DUREZA 60 (35CM*45CM*5CM CON 2 LAMINAS DE 3MM)</v>
          </cell>
          <cell r="B25" t="str">
            <v>UN</v>
          </cell>
          <cell r="C25">
            <v>441484</v>
          </cell>
        </row>
        <row r="26">
          <cell r="A26" t="str">
            <v>AMORTIGUADOR DEFENSA METALICA</v>
          </cell>
          <cell r="B26" t="str">
            <v>UN</v>
          </cell>
          <cell r="C26">
            <v>36015.799999999996</v>
          </cell>
        </row>
        <row r="27">
          <cell r="A27" t="str">
            <v>ANFO</v>
          </cell>
          <cell r="B27" t="str">
            <v>KG</v>
          </cell>
          <cell r="C27">
            <v>6970.7999999999993</v>
          </cell>
        </row>
        <row r="28">
          <cell r="A28" t="str">
            <v>ANGULO DE  3"X3"X3/8"</v>
          </cell>
          <cell r="B28" t="str">
            <v>ML</v>
          </cell>
          <cell r="C28">
            <v>30206.799999999999</v>
          </cell>
        </row>
        <row r="29">
          <cell r="A29" t="str">
            <v>ANTISOL BLANCO</v>
          </cell>
          <cell r="B29" t="str">
            <v>KG</v>
          </cell>
          <cell r="C29">
            <v>7551.7</v>
          </cell>
        </row>
        <row r="30">
          <cell r="A30" t="str">
            <v xml:space="preserve">ARBOL NATIVO H= 80-100CM </v>
          </cell>
          <cell r="B30" t="str">
            <v>UN</v>
          </cell>
          <cell r="C30">
            <v>13941.599999999999</v>
          </cell>
        </row>
        <row r="31">
          <cell r="A31" t="str">
            <v>ARENA DE PEÑA</v>
          </cell>
          <cell r="B31" t="str">
            <v>M3</v>
          </cell>
          <cell r="C31">
            <v>32530.399999999998</v>
          </cell>
        </row>
        <row r="32">
          <cell r="A32" t="str">
            <v>ARENA DE TRITURACION (SELLOS DE ARENA-AFALTO)</v>
          </cell>
          <cell r="B32" t="str">
            <v>M3</v>
          </cell>
          <cell r="C32">
            <v>81326</v>
          </cell>
        </row>
        <row r="33">
          <cell r="A33" t="str">
            <v>ARENA FINA PARA SELLO</v>
          </cell>
          <cell r="B33" t="str">
            <v>M3</v>
          </cell>
          <cell r="C33">
            <v>52281</v>
          </cell>
        </row>
        <row r="34">
          <cell r="A34" t="str">
            <v>ARENA LAVADA</v>
          </cell>
          <cell r="B34" t="str">
            <v>M3</v>
          </cell>
          <cell r="C34">
            <v>52281</v>
          </cell>
        </row>
        <row r="35">
          <cell r="A35" t="str">
            <v>ARMADURA GALVANIZADA</v>
          </cell>
          <cell r="B35" t="str">
            <v>UN</v>
          </cell>
          <cell r="C35">
            <v>92944</v>
          </cell>
        </row>
        <row r="36">
          <cell r="A36" t="str">
            <v>ASFALTITA</v>
          </cell>
          <cell r="B36" t="str">
            <v>M3</v>
          </cell>
          <cell r="C36">
            <v>174270</v>
          </cell>
        </row>
        <row r="37">
          <cell r="A37" t="str">
            <v>ASFALTO TIPO 90</v>
          </cell>
          <cell r="B37" t="str">
            <v>KG</v>
          </cell>
          <cell r="C37">
            <v>2323.6</v>
          </cell>
        </row>
        <row r="38">
          <cell r="A38" t="str">
            <v>BARRAS DE TRANSFERENCIA DE CARGA</v>
          </cell>
          <cell r="B38" t="str">
            <v>KG</v>
          </cell>
          <cell r="C38">
            <v>3717.7599999999998</v>
          </cell>
        </row>
        <row r="39">
          <cell r="A39" t="str">
            <v>BIOMANTO</v>
          </cell>
          <cell r="B39" t="str">
            <v>M2</v>
          </cell>
          <cell r="C39">
            <v>16265.199999999999</v>
          </cell>
        </row>
        <row r="40">
          <cell r="A40" t="str">
            <v>BOLSACRETO DE 1M3 1401</v>
          </cell>
          <cell r="B40" t="str">
            <v>UN</v>
          </cell>
          <cell r="C40">
            <v>25559.599999999999</v>
          </cell>
        </row>
        <row r="41">
          <cell r="A41" t="str">
            <v>CABLE DE 1/2" (PARA ANCLAJES)</v>
          </cell>
          <cell r="B41" t="str">
            <v>ML</v>
          </cell>
          <cell r="C41">
            <v>9294.4</v>
          </cell>
        </row>
        <row r="42">
          <cell r="A42" t="str">
            <v>CABLE DE ACERO  D=1/2"</v>
          </cell>
          <cell r="B42" t="str">
            <v>ML</v>
          </cell>
          <cell r="C42">
            <v>2765.0839999999998</v>
          </cell>
        </row>
        <row r="43">
          <cell r="A43" t="str">
            <v>CABLE DE ACERO  D=3/8"</v>
          </cell>
          <cell r="B43" t="str">
            <v>ML</v>
          </cell>
          <cell r="C43">
            <v>1560.2973999999999</v>
          </cell>
        </row>
        <row r="44">
          <cell r="A44" t="str">
            <v>CABLE DE ACERO D=1"</v>
          </cell>
          <cell r="B44" t="str">
            <v>ML</v>
          </cell>
          <cell r="C44">
            <v>11118.425999999999</v>
          </cell>
        </row>
        <row r="45">
          <cell r="A45" t="str">
            <v>CABLE DE ACERO D=1-1/2"</v>
          </cell>
          <cell r="B45" t="str">
            <v>ML</v>
          </cell>
          <cell r="C45">
            <v>24985.6708</v>
          </cell>
        </row>
        <row r="46">
          <cell r="A46" t="str">
            <v>CABLE DE ACERO D=1-1/4"</v>
          </cell>
          <cell r="B46" t="str">
            <v>ML</v>
          </cell>
          <cell r="C46">
            <v>16940.2058</v>
          </cell>
        </row>
        <row r="47">
          <cell r="A47" t="str">
            <v>CABLE DE ACERO D=1-1/8"</v>
          </cell>
          <cell r="B47" t="str">
            <v>ML</v>
          </cell>
          <cell r="C47">
            <v>14065.9126</v>
          </cell>
        </row>
        <row r="48">
          <cell r="A48" t="str">
            <v>CABLE DE ACERO D=1-3/4"</v>
          </cell>
          <cell r="B48" t="str">
            <v>ML</v>
          </cell>
          <cell r="C48">
            <v>34087.212</v>
          </cell>
        </row>
        <row r="49">
          <cell r="A49" t="str">
            <v>CABLE DE ACERO D=1-5/8"</v>
          </cell>
          <cell r="B49" t="str">
            <v>ML</v>
          </cell>
          <cell r="C49">
            <v>29336.611799999999</v>
          </cell>
        </row>
        <row r="50">
          <cell r="A50" t="str">
            <v>CABLE DE ACERO D=1-7/8"</v>
          </cell>
          <cell r="B50" t="str">
            <v>ML</v>
          </cell>
          <cell r="C50">
            <v>39084.113799999999</v>
          </cell>
        </row>
        <row r="51">
          <cell r="A51" t="str">
            <v>CABLE DE ACERO D=2"</v>
          </cell>
          <cell r="B51" t="str">
            <v>ML</v>
          </cell>
          <cell r="C51">
            <v>44424.9084</v>
          </cell>
        </row>
        <row r="52">
          <cell r="A52" t="str">
            <v>CABLE DE ACERO D=3/4"</v>
          </cell>
          <cell r="B52" t="str">
            <v>ML</v>
          </cell>
          <cell r="C52">
            <v>6250.4839999999995</v>
          </cell>
        </row>
        <row r="53">
          <cell r="A53" t="str">
            <v>CABLE DE ACERO D=5/8"</v>
          </cell>
          <cell r="B53" t="str">
            <v>ML</v>
          </cell>
          <cell r="C53">
            <v>4326.5432000000001</v>
          </cell>
        </row>
        <row r="54">
          <cell r="A54" t="str">
            <v>CAL</v>
          </cell>
          <cell r="B54" t="str">
            <v>KG</v>
          </cell>
          <cell r="C54">
            <v>1045.6199999999999</v>
          </cell>
        </row>
        <row r="55">
          <cell r="A55" t="str">
            <v>CAMISA METALICA</v>
          </cell>
          <cell r="B55" t="str">
            <v>ML</v>
          </cell>
          <cell r="C55">
            <v>40663</v>
          </cell>
        </row>
        <row r="56">
          <cell r="A56" t="str">
            <v>CAPTAFARO (en grado diamante)</v>
          </cell>
          <cell r="B56" t="str">
            <v>UN</v>
          </cell>
          <cell r="C56">
            <v>13941.599999999999</v>
          </cell>
        </row>
        <row r="57">
          <cell r="A57" t="str">
            <v>CEMENTO ASFALTICO 80-100</v>
          </cell>
          <cell r="B57" t="str">
            <v>KG</v>
          </cell>
          <cell r="C57">
            <v>2091.2399999999998</v>
          </cell>
        </row>
        <row r="58">
          <cell r="A58" t="str">
            <v>CEMENTO ASFALTICO 60-70</v>
          </cell>
          <cell r="B58" t="str">
            <v>KG</v>
          </cell>
          <cell r="C58">
            <v>2091.2399999999998</v>
          </cell>
        </row>
        <row r="59">
          <cell r="A59" t="str">
            <v>CEMENTO GRIS</v>
          </cell>
          <cell r="B59" t="str">
            <v>KG</v>
          </cell>
          <cell r="C59">
            <v>560</v>
          </cell>
        </row>
        <row r="60">
          <cell r="A60" t="str">
            <v>CEMENTO GRIS PORTLAND SACO DE 50 KILOS</v>
          </cell>
          <cell r="B60" t="str">
            <v>BTO</v>
          </cell>
          <cell r="C60">
            <v>28000</v>
          </cell>
        </row>
        <row r="61">
          <cell r="A61" t="str">
            <v>CESPEDONES</v>
          </cell>
          <cell r="B61" t="str">
            <v>M2</v>
          </cell>
          <cell r="C61">
            <v>6970.7999999999993</v>
          </cell>
        </row>
        <row r="62">
          <cell r="A62" t="str">
            <v>CINTA DE ENMASCARAR 1"</v>
          </cell>
          <cell r="B62" t="str">
            <v>ROLLO</v>
          </cell>
          <cell r="C62">
            <v>2904.5</v>
          </cell>
        </row>
        <row r="63">
          <cell r="A63" t="str">
            <v>CINTA FLEXIBLE PARA SELLO DE JUNTAS</v>
          </cell>
          <cell r="B63" t="str">
            <v>ML</v>
          </cell>
          <cell r="C63">
            <v>34854</v>
          </cell>
        </row>
        <row r="64">
          <cell r="A64" t="str">
            <v>CINTA SIKA  PVC  O= 0.22</v>
          </cell>
          <cell r="B64" t="str">
            <v>ML</v>
          </cell>
          <cell r="C64">
            <v>40663</v>
          </cell>
        </row>
        <row r="65">
          <cell r="A65" t="str">
            <v>CONCRETO 1500 PSI PREMEZCLADO</v>
          </cell>
          <cell r="B65" t="str">
            <v>M3</v>
          </cell>
          <cell r="C65">
            <v>376678.79599999997</v>
          </cell>
        </row>
        <row r="66">
          <cell r="A66" t="str">
            <v>CONCRETO 3500 PSI PREMEZCLADO</v>
          </cell>
          <cell r="B66" t="str">
            <v>M3</v>
          </cell>
          <cell r="C66">
            <v>445410.88399999996</v>
          </cell>
        </row>
        <row r="67">
          <cell r="A67" t="str">
            <v>CONCRETO CLASE A (5000 PSI) PREMEZCLADO</v>
          </cell>
          <cell r="B67" t="str">
            <v>M3</v>
          </cell>
          <cell r="C67">
            <v>506461.15039999998</v>
          </cell>
        </row>
        <row r="68">
          <cell r="A68" t="str">
            <v>CONCRETO CLASE B (4500 PSI) PREMEZCLADO</v>
          </cell>
          <cell r="B68" t="str">
            <v>M3</v>
          </cell>
          <cell r="C68">
            <v>477755.39599999995</v>
          </cell>
        </row>
        <row r="69">
          <cell r="A69" t="str">
            <v>CONCRETO CLASE C (4000 PSI) PREMEZCLADO</v>
          </cell>
          <cell r="B69" t="str">
            <v>M3</v>
          </cell>
          <cell r="C69">
            <v>463604.67199999996</v>
          </cell>
        </row>
        <row r="70">
          <cell r="A70" t="str">
            <v>CONCRETO CLASE D (3000 PSI) PREMEZCLADO</v>
          </cell>
          <cell r="B70" t="str">
            <v>M3</v>
          </cell>
          <cell r="C70">
            <v>418457.12399999995</v>
          </cell>
        </row>
        <row r="71">
          <cell r="A71" t="str">
            <v>CONCRETO CLASE E (2500 PSI) PREMEZCLADO</v>
          </cell>
          <cell r="B71" t="str">
            <v>M3</v>
          </cell>
          <cell r="C71">
            <v>409023.30799999996</v>
          </cell>
        </row>
        <row r="72">
          <cell r="A72" t="str">
            <v>CONCRETO CLASE F (2000 PSI) PREMEZCLADO</v>
          </cell>
          <cell r="B72" t="str">
            <v>M3</v>
          </cell>
          <cell r="C72">
            <v>402958.712</v>
          </cell>
        </row>
        <row r="73">
          <cell r="A73" t="str">
            <v xml:space="preserve">CONCRETO FLUIDO 3000 PSI PREMEZCLADO </v>
          </cell>
          <cell r="B73" t="str">
            <v>M3</v>
          </cell>
          <cell r="C73">
            <v>447780.95600000001</v>
          </cell>
        </row>
        <row r="74">
          <cell r="A74" t="str">
            <v>CONO DE SEÑALIZACION H=45 CM CON CINTA REFLECTIVA</v>
          </cell>
          <cell r="B74" t="str">
            <v>UN</v>
          </cell>
          <cell r="C74">
            <v>25559.599999999999</v>
          </cell>
        </row>
        <row r="75">
          <cell r="A75" t="str">
            <v>CONO DE SEÑALIZACION H=75 CM CON CINTA REFLECTIVA</v>
          </cell>
          <cell r="B75" t="str">
            <v>UN</v>
          </cell>
          <cell r="C75">
            <v>34854</v>
          </cell>
        </row>
        <row r="76">
          <cell r="A76" t="str">
            <v>CORDON DE FONDO PARA SELLO DE JUNTAS</v>
          </cell>
          <cell r="B76" t="str">
            <v>ML</v>
          </cell>
          <cell r="C76">
            <v>2904.5</v>
          </cell>
        </row>
        <row r="77">
          <cell r="A77" t="str">
            <v>CORDON DETONANTE</v>
          </cell>
          <cell r="B77" t="str">
            <v>ML</v>
          </cell>
          <cell r="C77">
            <v>929.43999999999994</v>
          </cell>
        </row>
        <row r="78">
          <cell r="A78" t="str">
            <v>CRUDO DE CASTILLA</v>
          </cell>
          <cell r="B78" t="str">
            <v>GAL</v>
          </cell>
          <cell r="C78">
            <v>4531.0199999999995</v>
          </cell>
        </row>
        <row r="79">
          <cell r="A79" t="str">
            <v>CUÑAS PARA EL TENSIONAMIENTO</v>
          </cell>
          <cell r="B79" t="str">
            <v>UN</v>
          </cell>
          <cell r="C79">
            <v>17427</v>
          </cell>
        </row>
        <row r="80">
          <cell r="A80" t="str">
            <v>DEFENSA METALICA  CURVA (3.81M)  CALIBRE 12``</v>
          </cell>
          <cell r="B80" t="str">
            <v>UN</v>
          </cell>
          <cell r="C80">
            <v>92944</v>
          </cell>
        </row>
        <row r="81">
          <cell r="A81" t="str">
            <v>DEFENSA METALICA  RECTA (3.81M) CALIBRE 12``</v>
          </cell>
          <cell r="B81" t="str">
            <v>UN</v>
          </cell>
          <cell r="C81">
            <v>92944</v>
          </cell>
        </row>
        <row r="82">
          <cell r="A82" t="str">
            <v>DERECHOS DE EXPLOTACIÓN Y O DISPOSICIÓN DE MATERIALES</v>
          </cell>
          <cell r="B82" t="str">
            <v>M3</v>
          </cell>
          <cell r="C82">
            <v>3136.8599999999997</v>
          </cell>
        </row>
        <row r="83">
          <cell r="A83" t="str">
            <v>DETONADOR</v>
          </cell>
          <cell r="B83" t="str">
            <v>UN</v>
          </cell>
          <cell r="C83">
            <v>3485.3999999999996</v>
          </cell>
        </row>
        <row r="84">
          <cell r="A84" t="str">
            <v>DISOLVENTE PINTURA</v>
          </cell>
          <cell r="B84" t="str">
            <v>GLN</v>
          </cell>
          <cell r="C84">
            <v>16265.199999999999</v>
          </cell>
        </row>
        <row r="85">
          <cell r="A85" t="str">
            <v>DUCTO PARA TENSIONAMIENTO</v>
          </cell>
          <cell r="B85" t="str">
            <v>ML</v>
          </cell>
          <cell r="C85">
            <v>10456.199999999999</v>
          </cell>
        </row>
        <row r="86">
          <cell r="A86" t="str">
            <v>ELASTOMERO</v>
          </cell>
          <cell r="B86" t="str">
            <v>KG</v>
          </cell>
          <cell r="C86">
            <v>3717.7599999999998</v>
          </cell>
        </row>
        <row r="87">
          <cell r="A87" t="str">
            <v>EMULSION CRL-1</v>
          </cell>
          <cell r="B87" t="str">
            <v>LT</v>
          </cell>
          <cell r="C87">
            <v>2091.2399999999998</v>
          </cell>
        </row>
        <row r="88">
          <cell r="A88" t="str">
            <v>EMULSION CRL-1H, TIPO LA-1</v>
          </cell>
          <cell r="B88" t="str">
            <v>LT</v>
          </cell>
          <cell r="C88">
            <v>2091.2399999999998</v>
          </cell>
        </row>
        <row r="89">
          <cell r="A89" t="str">
            <v>EMULSION CRL-1H, TIPO LA-2</v>
          </cell>
          <cell r="B89" t="str">
            <v>LT</v>
          </cell>
          <cell r="C89">
            <v>2091.2399999999998</v>
          </cell>
        </row>
        <row r="90">
          <cell r="A90" t="str">
            <v>EMULSION CRL-1H, TIPO LA-3</v>
          </cell>
          <cell r="B90" t="str">
            <v>LT</v>
          </cell>
          <cell r="C90">
            <v>2091.2399999999998</v>
          </cell>
        </row>
        <row r="91">
          <cell r="A91" t="str">
            <v>EMULSION CRL-1H, TIPO LA-4</v>
          </cell>
          <cell r="B91" t="str">
            <v>LT</v>
          </cell>
          <cell r="C91">
            <v>2091.2399999999998</v>
          </cell>
        </row>
        <row r="92">
          <cell r="A92" t="str">
            <v>EMULSION CRL-1HM, TIPO LA-1</v>
          </cell>
          <cell r="B92" t="str">
            <v>LT</v>
          </cell>
          <cell r="C92">
            <v>2091.2399999999998</v>
          </cell>
        </row>
        <row r="93">
          <cell r="A93" t="str">
            <v>EMULSION CRL-1HM, TIPO LA-2</v>
          </cell>
          <cell r="B93" t="str">
            <v>LT</v>
          </cell>
          <cell r="C93">
            <v>2091.2399999999998</v>
          </cell>
        </row>
        <row r="94">
          <cell r="A94" t="str">
            <v>EMULSION CRL-1HM, TIPO LA-3</v>
          </cell>
          <cell r="B94" t="str">
            <v>LT</v>
          </cell>
          <cell r="C94">
            <v>2091.2399999999998</v>
          </cell>
        </row>
        <row r="95">
          <cell r="A95" t="str">
            <v>EMULSION CRL-1HM, TIPO LA-4</v>
          </cell>
          <cell r="B95" t="str">
            <v>LT</v>
          </cell>
          <cell r="C95">
            <v>2091.2399999999998</v>
          </cell>
        </row>
        <row r="96">
          <cell r="A96" t="str">
            <v xml:space="preserve">EMULSION CRR-1 </v>
          </cell>
          <cell r="B96" t="str">
            <v>LT</v>
          </cell>
          <cell r="C96">
            <v>2091.2399999999998</v>
          </cell>
        </row>
        <row r="97">
          <cell r="A97" t="str">
            <v>EMULSION CRR-2</v>
          </cell>
          <cell r="B97" t="str">
            <v>GLN</v>
          </cell>
          <cell r="C97">
            <v>3136.8599999999997</v>
          </cell>
        </row>
        <row r="98">
          <cell r="A98" t="str">
            <v>ESTACA EN MADERA L=.4 m</v>
          </cell>
          <cell r="B98" t="str">
            <v>UN</v>
          </cell>
          <cell r="C98">
            <v>580.9</v>
          </cell>
        </row>
        <row r="99">
          <cell r="A99" t="str">
            <v>ESTACAS DE GUADUA (para empradizacion)</v>
          </cell>
          <cell r="B99" t="str">
            <v>UN</v>
          </cell>
          <cell r="C99">
            <v>1161.8</v>
          </cell>
        </row>
        <row r="100">
          <cell r="A100" t="str">
            <v>ESTACAS, PINTURA, TACHUELAS, HILO (CARRETERAS)</v>
          </cell>
          <cell r="B100" t="str">
            <v>GBL</v>
          </cell>
          <cell r="C100">
            <v>23236</v>
          </cell>
        </row>
        <row r="101">
          <cell r="A101" t="str">
            <v>ESTOPEROL D=10 CM  H=2.5 CM</v>
          </cell>
          <cell r="B101" t="str">
            <v>UN</v>
          </cell>
          <cell r="C101">
            <v>9875.2999999999993</v>
          </cell>
        </row>
        <row r="102">
          <cell r="A102" t="str">
            <v>EXPLOSIVOS 75%</v>
          </cell>
          <cell r="B102" t="str">
            <v>LB</v>
          </cell>
          <cell r="C102">
            <v>7551.7</v>
          </cell>
        </row>
        <row r="103">
          <cell r="A103" t="str">
            <v>FORMALETA</v>
          </cell>
          <cell r="B103" t="str">
            <v>M2/DIA</v>
          </cell>
          <cell r="C103">
            <v>1626.52</v>
          </cell>
        </row>
        <row r="104">
          <cell r="A104" t="str">
            <v>FULMINANTE</v>
          </cell>
          <cell r="B104" t="str">
            <v>UN</v>
          </cell>
          <cell r="C104">
            <v>813.26</v>
          </cell>
        </row>
        <row r="105">
          <cell r="A105" t="str">
            <v>FUNDENTE</v>
          </cell>
          <cell r="B105" t="str">
            <v>KG</v>
          </cell>
          <cell r="C105">
            <v>14290.14</v>
          </cell>
        </row>
        <row r="106">
          <cell r="A106" t="str">
            <v>GAS PROPANO</v>
          </cell>
          <cell r="B106" t="str">
            <v>LB</v>
          </cell>
          <cell r="C106">
            <v>1277.98</v>
          </cell>
        </row>
        <row r="107">
          <cell r="A107" t="str">
            <v>GASOLINA</v>
          </cell>
          <cell r="B107" t="str">
            <v>GLN</v>
          </cell>
          <cell r="C107">
            <v>9991.48</v>
          </cell>
        </row>
        <row r="108">
          <cell r="A108" t="str">
            <v>GEOMALLA FORTGRID BX-25</v>
          </cell>
          <cell r="B108" t="str">
            <v>M2</v>
          </cell>
          <cell r="C108">
            <v>4127.8753999999999</v>
          </cell>
        </row>
        <row r="109">
          <cell r="A109" t="str">
            <v>GEOMALLA FORTGRID UX - 165</v>
          </cell>
          <cell r="B109" t="str">
            <v>M2</v>
          </cell>
          <cell r="C109">
            <v>15463.557999999999</v>
          </cell>
        </row>
        <row r="110">
          <cell r="A110" t="str">
            <v>GEOMALLA FORTGRID UX -100</v>
          </cell>
          <cell r="B110" t="str">
            <v>M2</v>
          </cell>
          <cell r="C110">
            <v>9584.85</v>
          </cell>
        </row>
        <row r="111">
          <cell r="A111" t="str">
            <v>GEOTEXTIL NT 1600</v>
          </cell>
          <cell r="B111" t="str">
            <v>M2</v>
          </cell>
          <cell r="C111">
            <v>3709.6273999999999</v>
          </cell>
        </row>
        <row r="112">
          <cell r="A112" t="str">
            <v>GEOTEXTIL NT 1600 S</v>
          </cell>
          <cell r="B112" t="str">
            <v>M2</v>
          </cell>
          <cell r="C112">
            <v>3709.6273999999999</v>
          </cell>
        </row>
        <row r="113">
          <cell r="A113" t="str">
            <v>GEOTEXTIL NT 1800</v>
          </cell>
          <cell r="B113" t="str">
            <v>M2</v>
          </cell>
          <cell r="C113">
            <v>4666.9506000000001</v>
          </cell>
        </row>
        <row r="114">
          <cell r="A114" t="str">
            <v>GEOTEXTIL NT 1800 S</v>
          </cell>
          <cell r="B114" t="str">
            <v>M2</v>
          </cell>
          <cell r="C114">
            <v>4666.9506000000001</v>
          </cell>
        </row>
        <row r="115">
          <cell r="A115" t="str">
            <v>GEOTEXTIL NT 2000</v>
          </cell>
          <cell r="B115" t="str">
            <v>M2</v>
          </cell>
          <cell r="C115">
            <v>5526.6826000000001</v>
          </cell>
        </row>
        <row r="116">
          <cell r="A116" t="str">
            <v>GEOTEXTIL NT 2000 S</v>
          </cell>
          <cell r="B116" t="str">
            <v>M2</v>
          </cell>
          <cell r="C116">
            <v>5526.6826000000001</v>
          </cell>
        </row>
        <row r="117">
          <cell r="A117" t="str">
            <v>GEOTEXTIL NT 2500</v>
          </cell>
          <cell r="B117" t="str">
            <v>M2</v>
          </cell>
          <cell r="C117">
            <v>5796.2201999999997</v>
          </cell>
        </row>
        <row r="118">
          <cell r="A118" t="str">
            <v>GEOTEXTIL NT 2500 S</v>
          </cell>
          <cell r="B118" t="str">
            <v>M2</v>
          </cell>
          <cell r="C118">
            <v>5796.2201999999997</v>
          </cell>
        </row>
        <row r="119">
          <cell r="A119" t="str">
            <v>GEOTEXTIL NT 3000</v>
          </cell>
          <cell r="B119" t="str">
            <v>M2</v>
          </cell>
          <cell r="C119">
            <v>7283.3242</v>
          </cell>
        </row>
        <row r="120">
          <cell r="A120" t="str">
            <v>GEOTEXTIL NT 3000 S</v>
          </cell>
          <cell r="B120" t="str">
            <v>M2</v>
          </cell>
          <cell r="C120">
            <v>7283.3242</v>
          </cell>
        </row>
        <row r="121">
          <cell r="A121" t="str">
            <v>GEOTEXTIL NT 4000</v>
          </cell>
          <cell r="B121" t="str">
            <v>M2</v>
          </cell>
          <cell r="C121">
            <v>9419.8743999999988</v>
          </cell>
        </row>
        <row r="122">
          <cell r="A122" t="str">
            <v>GEOTEXTIL NT 4000 S</v>
          </cell>
          <cell r="B122" t="str">
            <v>M2</v>
          </cell>
          <cell r="C122">
            <v>9419.8743999999988</v>
          </cell>
        </row>
        <row r="123">
          <cell r="A123" t="str">
            <v>GEOTEXTIL NT 5000</v>
          </cell>
          <cell r="B123" t="str">
            <v>M2</v>
          </cell>
          <cell r="C123">
            <v>11692.3552</v>
          </cell>
        </row>
        <row r="124">
          <cell r="A124" t="str">
            <v>GEOTEXTIL NT 5000 S</v>
          </cell>
          <cell r="B124" t="str">
            <v>M2</v>
          </cell>
          <cell r="C124">
            <v>11692.3552</v>
          </cell>
        </row>
        <row r="125">
          <cell r="A125" t="str">
            <v>GEOTEXTIL NT 6000</v>
          </cell>
          <cell r="B125" t="str">
            <v>M2</v>
          </cell>
          <cell r="C125">
            <v>13371.156199999999</v>
          </cell>
        </row>
        <row r="126">
          <cell r="A126" t="str">
            <v>GEOTEXTIL NT 6000 S</v>
          </cell>
          <cell r="B126" t="str">
            <v>M2</v>
          </cell>
          <cell r="C126">
            <v>13371.156199999999</v>
          </cell>
        </row>
        <row r="127">
          <cell r="A127" t="str">
            <v>GEOTEXTIL NT 7000</v>
          </cell>
          <cell r="B127" t="str">
            <v>M2</v>
          </cell>
          <cell r="C127">
            <v>16698.5514</v>
          </cell>
        </row>
        <row r="128">
          <cell r="A128" t="str">
            <v>GEOTEXTIL NT 7000 S</v>
          </cell>
          <cell r="B128" t="str">
            <v>M2</v>
          </cell>
          <cell r="C128">
            <v>16698.5514</v>
          </cell>
        </row>
        <row r="129">
          <cell r="A129" t="str">
            <v>GEOTEXTIL NT REPAV 400</v>
          </cell>
          <cell r="B129" t="str">
            <v>M2</v>
          </cell>
          <cell r="C129">
            <v>4002.4009999999998</v>
          </cell>
        </row>
        <row r="130">
          <cell r="A130" t="str">
            <v>GEOTEXTIL NT REPAV 450</v>
          </cell>
          <cell r="B130" t="str">
            <v>M2</v>
          </cell>
          <cell r="C130">
            <v>4752.9237999999996</v>
          </cell>
        </row>
        <row r="131">
          <cell r="A131" t="str">
            <v>GEOTEXTIL T RESIST ULTIMA 30 SEPARACION CAPAS</v>
          </cell>
          <cell r="B131" t="str">
            <v>M2</v>
          </cell>
          <cell r="C131">
            <v>5326.8530000000001</v>
          </cell>
        </row>
        <row r="132">
          <cell r="A132" t="str">
            <v>GEOTEXTIL T RESIST ULTIMA 30 SUBDRENES</v>
          </cell>
          <cell r="B132" t="str">
            <v>M2</v>
          </cell>
          <cell r="C132">
            <v>5326.8530000000001</v>
          </cell>
        </row>
        <row r="133">
          <cell r="A133" t="str">
            <v>GEOTEXTIL T RESIST ULTIMA 40 PARA ESTABILIZACION CAPAS</v>
          </cell>
          <cell r="B133" t="str">
            <v>M2</v>
          </cell>
          <cell r="C133">
            <v>5695.1435999999994</v>
          </cell>
        </row>
        <row r="134">
          <cell r="A134" t="str">
            <v>GEOTEXTIL T RESIST ULTIMA 40 PARA SEPARACION CAPAS</v>
          </cell>
          <cell r="B134" t="str">
            <v>M2</v>
          </cell>
          <cell r="C134">
            <v>5695.1435999999994</v>
          </cell>
        </row>
        <row r="135">
          <cell r="A135" t="str">
            <v>GEOTEXTIL T RESIST ULTIMA 40 PARA SUBDRENES/FILTROS</v>
          </cell>
          <cell r="B135" t="str">
            <v>M2</v>
          </cell>
          <cell r="C135">
            <v>5695.1435999999994</v>
          </cell>
        </row>
        <row r="136">
          <cell r="A136" t="str">
            <v>GEOTEXTIL T RESIST ULTIMA 60 PARA ESTABILIZACION CAPAS</v>
          </cell>
          <cell r="B136" t="str">
            <v>M2</v>
          </cell>
          <cell r="C136">
            <v>9282.7819999999992</v>
          </cell>
        </row>
        <row r="137">
          <cell r="A137" t="str">
            <v>GEOTEXTIL T RESIST ULTIMA 60 PARA SEPARACION CAPAS</v>
          </cell>
          <cell r="B137" t="str">
            <v>M2</v>
          </cell>
          <cell r="C137">
            <v>9282.7819999999992</v>
          </cell>
        </row>
        <row r="138">
          <cell r="A138" t="str">
            <v>GEOTEXTIL T RESIST ULTIMA 60 SUBDRENES/FLITROS</v>
          </cell>
          <cell r="B138" t="str">
            <v>M2</v>
          </cell>
          <cell r="C138">
            <v>9282.7819999999992</v>
          </cell>
        </row>
        <row r="139">
          <cell r="A139" t="str">
            <v>GEOTEXTIL T RESIST ULTIMA 90 PARA DRENES /FILTROS</v>
          </cell>
          <cell r="B139" t="str">
            <v>M2</v>
          </cell>
          <cell r="C139">
            <v>13881.186399999999</v>
          </cell>
        </row>
        <row r="140">
          <cell r="A140" t="str">
            <v>GEOTEXTIL T RESIST ULTIMA 90 PARA ESTABILIZACION CAPAS</v>
          </cell>
          <cell r="B140" t="str">
            <v>M2</v>
          </cell>
          <cell r="C140">
            <v>13881.186399999999</v>
          </cell>
        </row>
        <row r="141">
          <cell r="A141" t="str">
            <v>GEOTEXTIL T RESIST ULTIMA 90 PARA SEPARACION CAPAS</v>
          </cell>
          <cell r="B141" t="str">
            <v>M2</v>
          </cell>
          <cell r="C141">
            <v>13881.186399999999</v>
          </cell>
        </row>
        <row r="142">
          <cell r="A142" t="str">
            <v>GEOTEXTIL TEJIDO 1050</v>
          </cell>
          <cell r="B142" t="str">
            <v>M2</v>
          </cell>
          <cell r="C142">
            <v>2895.2055999999998</v>
          </cell>
        </row>
        <row r="143">
          <cell r="A143" t="str">
            <v>GEOTEXTIL TEJIDO 1400</v>
          </cell>
          <cell r="B143" t="str">
            <v>M2</v>
          </cell>
          <cell r="C143">
            <v>3833.9399999999996</v>
          </cell>
        </row>
        <row r="144">
          <cell r="A144" t="str">
            <v>GEOTEXTIL TEJIDO 1700</v>
          </cell>
          <cell r="B144" t="str">
            <v>M2</v>
          </cell>
          <cell r="C144">
            <v>4742.4675999999999</v>
          </cell>
        </row>
        <row r="145">
          <cell r="A145" t="str">
            <v>GEOTEXTIL TEJIDO 2100</v>
          </cell>
          <cell r="B145" t="str">
            <v>M2</v>
          </cell>
          <cell r="C145">
            <v>5640.5389999999998</v>
          </cell>
        </row>
        <row r="146">
          <cell r="A146" t="str">
            <v>GEOTEXTIL TEJIDO 2400</v>
          </cell>
          <cell r="B146" t="str">
            <v>M2</v>
          </cell>
          <cell r="C146">
            <v>6362.0167999999994</v>
          </cell>
        </row>
        <row r="147">
          <cell r="A147" t="str">
            <v>GEOTEXTIL TEJIDO 3000</v>
          </cell>
          <cell r="B147" t="str">
            <v>M2</v>
          </cell>
          <cell r="C147">
            <v>8653.0864000000001</v>
          </cell>
        </row>
        <row r="148">
          <cell r="A148" t="str">
            <v>GEOTEXTIL TEJIDO 4000</v>
          </cell>
          <cell r="B148" t="str">
            <v>M2</v>
          </cell>
          <cell r="C148">
            <v>10457.361799999999</v>
          </cell>
        </row>
        <row r="149">
          <cell r="A149" t="str">
            <v>GEOTEXTIL TEJIDO 6000</v>
          </cell>
          <cell r="B149" t="str">
            <v>M2</v>
          </cell>
          <cell r="C149">
            <v>14014.793399999999</v>
          </cell>
        </row>
        <row r="150">
          <cell r="A150" t="str">
            <v>GRAPA GALVANIZADA 1 1/4"</v>
          </cell>
          <cell r="B150" t="str">
            <v>UN</v>
          </cell>
          <cell r="C150">
            <v>1742.6999999999998</v>
          </cell>
        </row>
        <row r="151">
          <cell r="A151" t="str">
            <v>GRAVA TRITURADA 1/2"</v>
          </cell>
          <cell r="B151" t="str">
            <v>M3</v>
          </cell>
          <cell r="C151">
            <v>81326</v>
          </cell>
        </row>
        <row r="152">
          <cell r="A152" t="str">
            <v>GRAVA TRITURADA DE 3/4"</v>
          </cell>
          <cell r="B152" t="str">
            <v>M3</v>
          </cell>
          <cell r="C152">
            <v>81326</v>
          </cell>
        </row>
        <row r="153">
          <cell r="A153" t="str">
            <v>JUNTA SELLANTE GOMA ESPUMA</v>
          </cell>
          <cell r="B153" t="str">
            <v>ML</v>
          </cell>
          <cell r="C153">
            <v>12779.8</v>
          </cell>
        </row>
        <row r="154">
          <cell r="A154" t="str">
            <v>LADRILLO TOLETE COMUN</v>
          </cell>
          <cell r="B154" t="str">
            <v>UN</v>
          </cell>
          <cell r="C154">
            <v>300</v>
          </cell>
        </row>
        <row r="155">
          <cell r="A155" t="str">
            <v>LECHADA PARA DUCTOS (TENSIONAMIENTO)</v>
          </cell>
          <cell r="B155" t="str">
            <v>LT</v>
          </cell>
          <cell r="C155">
            <v>813.26</v>
          </cell>
        </row>
        <row r="156">
          <cell r="A156" t="str">
            <v>LIGA, MC - 70</v>
          </cell>
          <cell r="B156" t="str">
            <v>GLN</v>
          </cell>
          <cell r="C156">
            <v>10223.84</v>
          </cell>
        </row>
        <row r="157">
          <cell r="A157" t="str">
            <v>LIMPIADOR 1/4 DE GALON</v>
          </cell>
          <cell r="B157" t="str">
            <v>UN</v>
          </cell>
          <cell r="C157">
            <v>36776.778999999995</v>
          </cell>
        </row>
        <row r="158">
          <cell r="A158" t="str">
            <v xml:space="preserve">MADERA REPISA </v>
          </cell>
          <cell r="B158" t="str">
            <v>ML</v>
          </cell>
          <cell r="C158">
            <v>5809</v>
          </cell>
        </row>
        <row r="159">
          <cell r="A159" t="str">
            <v>MALLA ELECTROSOLDADA 15X15 4 MM</v>
          </cell>
          <cell r="B159" t="str">
            <v>KG</v>
          </cell>
          <cell r="C159">
            <v>2964.9135999999999</v>
          </cell>
        </row>
        <row r="160">
          <cell r="A160" t="str">
            <v>MALLA ESLABONADA CAL. 10 DE 2"X2"</v>
          </cell>
          <cell r="B160" t="str">
            <v>M2</v>
          </cell>
          <cell r="C160">
            <v>13941.599999999999</v>
          </cell>
        </row>
        <row r="161">
          <cell r="A161" t="str">
            <v>MALLA GAVION TRIPLE TORSIÓN CAL. 13 (2M3)</v>
          </cell>
          <cell r="B161" t="str">
            <v>UN</v>
          </cell>
          <cell r="C161">
            <v>58090</v>
          </cell>
        </row>
        <row r="162">
          <cell r="A162" t="str">
            <v>MALLA PARA COLCHOGACIONES (4,00*2*0,5)</v>
          </cell>
          <cell r="B162" t="str">
            <v>UN</v>
          </cell>
          <cell r="C162">
            <v>110371</v>
          </cell>
        </row>
        <row r="163">
          <cell r="A163" t="str">
            <v>MANGUERA DE POLIETILENO DE 3"</v>
          </cell>
          <cell r="B163" t="str">
            <v>ML</v>
          </cell>
          <cell r="C163">
            <v>6970.7999999999993</v>
          </cell>
        </row>
        <row r="164">
          <cell r="A164" t="str">
            <v>MARCO REJILLA SUMIDERO DOBLE</v>
          </cell>
          <cell r="B164" t="str">
            <v>UN</v>
          </cell>
          <cell r="C164">
            <v>116180</v>
          </cell>
        </row>
        <row r="165">
          <cell r="A165" t="str">
            <v>MARCO REJILLA SUMIDERO SENCILLO</v>
          </cell>
          <cell r="B165" t="str">
            <v>UN</v>
          </cell>
          <cell r="C165">
            <v>58090</v>
          </cell>
        </row>
        <row r="166">
          <cell r="A166" t="str">
            <v>MATERIAL DE AFIRMADO DE LA ZONA</v>
          </cell>
          <cell r="B166" t="str">
            <v>M3</v>
          </cell>
          <cell r="C166">
            <v>17427</v>
          </cell>
        </row>
        <row r="167">
          <cell r="A167" t="str">
            <v>MATERIAL DE BASE DE LA ZONA</v>
          </cell>
          <cell r="B167" t="str">
            <v>M3</v>
          </cell>
          <cell r="C167">
            <v>20912.399999999998</v>
          </cell>
        </row>
        <row r="168">
          <cell r="A168" t="str">
            <v>MATERIAL DE BASE NORMA INVIAS</v>
          </cell>
          <cell r="B168" t="str">
            <v>M3</v>
          </cell>
          <cell r="C168">
            <v>43472</v>
          </cell>
        </row>
        <row r="169">
          <cell r="A169" t="str">
            <v>MATERIAL DE SUB- BASE NORMA INVIAS</v>
          </cell>
          <cell r="B169" t="str">
            <v>M3</v>
          </cell>
          <cell r="C169">
            <v>24397.8</v>
          </cell>
        </row>
        <row r="170">
          <cell r="A170" t="str">
            <v>MATERIAL FILTRANTE 6"</v>
          </cell>
          <cell r="B170" t="str">
            <v>M3</v>
          </cell>
          <cell r="C170">
            <v>63899</v>
          </cell>
        </row>
        <row r="171">
          <cell r="A171" t="str">
            <v>MATERIAL FILTRANTE CANTO RODADO</v>
          </cell>
          <cell r="B171" t="str">
            <v>M3</v>
          </cell>
          <cell r="C171">
            <v>75517</v>
          </cell>
        </row>
        <row r="172">
          <cell r="A172" t="str">
            <v>MATERIAL SELECCIONADO PARA RELLENO</v>
          </cell>
          <cell r="B172" t="str">
            <v>M3</v>
          </cell>
          <cell r="C172">
            <v>40663</v>
          </cell>
        </row>
        <row r="173">
          <cell r="A173" t="str">
            <v>MECHA LENTA</v>
          </cell>
          <cell r="B173" t="str">
            <v>ML</v>
          </cell>
          <cell r="C173">
            <v>3485.3999999999996</v>
          </cell>
        </row>
        <row r="174">
          <cell r="A174" t="str">
            <v>MEZCLA DENSA EN CALIENTE MDC-1</v>
          </cell>
          <cell r="B174" t="str">
            <v>M3</v>
          </cell>
          <cell r="C174">
            <v>348540</v>
          </cell>
        </row>
        <row r="175">
          <cell r="A175" t="str">
            <v>MEZCLA DENSA EN CALIENTE MDC-2</v>
          </cell>
          <cell r="B175" t="str">
            <v>M3</v>
          </cell>
          <cell r="C175">
            <v>348540</v>
          </cell>
        </row>
        <row r="176">
          <cell r="A176" t="str">
            <v>MEZCLA DENSA EN CALIENTE MDC-3</v>
          </cell>
          <cell r="B176" t="str">
            <v>M3</v>
          </cell>
          <cell r="C176">
            <v>354349</v>
          </cell>
        </row>
        <row r="177">
          <cell r="A177" t="str">
            <v>MEZCLA DENSA EN FRIO MDF-1</v>
          </cell>
          <cell r="B177" t="str">
            <v>M3</v>
          </cell>
          <cell r="C177">
            <v>371776</v>
          </cell>
        </row>
        <row r="178">
          <cell r="A178" t="str">
            <v>MICROESFERAS REFLECTIVAS</v>
          </cell>
          <cell r="B178" t="str">
            <v>KG</v>
          </cell>
          <cell r="C178">
            <v>6041.36</v>
          </cell>
        </row>
        <row r="179">
          <cell r="A179" t="str">
            <v>MORTERO 1:2</v>
          </cell>
          <cell r="B179" t="str">
            <v>M3</v>
          </cell>
          <cell r="C179">
            <v>509559.67099999997</v>
          </cell>
        </row>
        <row r="180">
          <cell r="A180" t="str">
            <v>MORTERO 1:3</v>
          </cell>
          <cell r="B180" t="str">
            <v>M3</v>
          </cell>
          <cell r="C180">
            <v>424051.19099999999</v>
          </cell>
        </row>
        <row r="181">
          <cell r="A181" t="str">
            <v>MORTERO 1:3 IMPERMEABILIADO</v>
          </cell>
          <cell r="B181" t="str">
            <v>M3</v>
          </cell>
          <cell r="C181">
            <v>643631.39099999995</v>
          </cell>
        </row>
        <row r="182">
          <cell r="A182" t="str">
            <v>MORTERO 1:4</v>
          </cell>
          <cell r="B182" t="str">
            <v>M3</v>
          </cell>
          <cell r="C182">
            <v>350195.565</v>
          </cell>
        </row>
        <row r="183">
          <cell r="A183" t="str">
            <v>MORTERO 1:5</v>
          </cell>
          <cell r="B183" t="str">
            <v>M3</v>
          </cell>
          <cell r="C183">
            <v>315480.98099999997</v>
          </cell>
        </row>
        <row r="184">
          <cell r="A184" t="str">
            <v>NEOPRENO, DUREZA 75, E= 1/4``</v>
          </cell>
          <cell r="B184" t="str">
            <v>UN</v>
          </cell>
          <cell r="C184">
            <v>255596</v>
          </cell>
        </row>
        <row r="185">
          <cell r="A185" t="str">
            <v>PARAL EN MADERA ROLLIZA DE 3" (TABLESTACADOS)</v>
          </cell>
          <cell r="B185" t="str">
            <v>ML</v>
          </cell>
          <cell r="C185">
            <v>5228.0999999999995</v>
          </cell>
        </row>
        <row r="186">
          <cell r="A186" t="str">
            <v>PEGANTE EPOXICO DE DOS COMPONENTES</v>
          </cell>
          <cell r="B186" t="str">
            <v>UN</v>
          </cell>
          <cell r="C186">
            <v>37177.599999999999</v>
          </cell>
        </row>
        <row r="187">
          <cell r="A187" t="str">
            <v>PIEDRA LAJA</v>
          </cell>
          <cell r="B187" t="str">
            <v>M2</v>
          </cell>
          <cell r="C187">
            <v>27883.199999999997</v>
          </cell>
        </row>
        <row r="188">
          <cell r="A188" t="str">
            <v>PIEDRA PARA GAVIÓN</v>
          </cell>
          <cell r="B188" t="str">
            <v>M3</v>
          </cell>
          <cell r="C188">
            <v>60413.599999999999</v>
          </cell>
        </row>
        <row r="189">
          <cell r="A189" t="str">
            <v>PIEDRA RAJÓN</v>
          </cell>
          <cell r="B189" t="str">
            <v>M3</v>
          </cell>
          <cell r="C189">
            <v>60413.599999999999</v>
          </cell>
        </row>
        <row r="190">
          <cell r="A190" t="str">
            <v>PILOTES EN MADERA D= 15 CMS</v>
          </cell>
          <cell r="B190" t="str">
            <v>ML</v>
          </cell>
          <cell r="C190">
            <v>40663</v>
          </cell>
        </row>
        <row r="191">
          <cell r="A191" t="str">
            <v>PINTURA ACRILICA BASE, O BASE SOLVENTE, ESMALTE O SIMILAR</v>
          </cell>
          <cell r="B191" t="str">
            <v>GLN</v>
          </cell>
          <cell r="C191">
            <v>60413.599999999999</v>
          </cell>
        </row>
        <row r="192">
          <cell r="A192" t="str">
            <v>PINTURA ANTICORROSIVA</v>
          </cell>
          <cell r="B192" t="str">
            <v>GLN</v>
          </cell>
          <cell r="C192">
            <v>44148.4</v>
          </cell>
        </row>
        <row r="193">
          <cell r="A193" t="str">
            <v>PINTURA ESMALTE</v>
          </cell>
          <cell r="B193" t="str">
            <v>GLN</v>
          </cell>
          <cell r="C193">
            <v>60413.599999999999</v>
          </cell>
        </row>
        <row r="194">
          <cell r="A194" t="str">
            <v>PINTUTRAFICO PLASTICO EN FRIO, INCLUYE MICROESFERAS</v>
          </cell>
          <cell r="B194" t="str">
            <v>GLN</v>
          </cell>
          <cell r="C194">
            <v>67384.399999999994</v>
          </cell>
        </row>
        <row r="195">
          <cell r="A195" t="str">
            <v>PLACA ACERO</v>
          </cell>
          <cell r="B195" t="str">
            <v>UN</v>
          </cell>
          <cell r="C195">
            <v>5228.0999999999995</v>
          </cell>
        </row>
        <row r="196">
          <cell r="A196" t="str">
            <v>PLATINA DE ACERO  2-5/8``X2-5/8``X3/8``</v>
          </cell>
          <cell r="B196" t="str">
            <v>UN</v>
          </cell>
          <cell r="C196">
            <v>19750.599999999999</v>
          </cell>
        </row>
        <row r="197">
          <cell r="A197" t="str">
            <v>POSTE DE REFERENCIA EN CONCRETO INCLUYE PINTURA</v>
          </cell>
          <cell r="B197" t="str">
            <v>UN</v>
          </cell>
          <cell r="C197">
            <v>81326</v>
          </cell>
        </row>
        <row r="198">
          <cell r="A198" t="str">
            <v>POSTE DEFENSA METALICA (1.50M)</v>
          </cell>
          <cell r="B198" t="str">
            <v>UN</v>
          </cell>
          <cell r="C198">
            <v>156843</v>
          </cell>
        </row>
        <row r="199">
          <cell r="A199" t="str">
            <v>POSTE EN CONCRETO PREFABRICADO 10 X 10 CM X 1.80 M  210 KG/CM2</v>
          </cell>
          <cell r="B199" t="str">
            <v>UN</v>
          </cell>
          <cell r="C199">
            <v>29045</v>
          </cell>
        </row>
        <row r="200">
          <cell r="A200" t="str">
            <v>POSTE EN LAMINA DE ACERO CALIBRE 3/16" (1.80 M)</v>
          </cell>
          <cell r="B200" t="str">
            <v>UN</v>
          </cell>
          <cell r="C200">
            <v>177755.4</v>
          </cell>
        </row>
        <row r="201">
          <cell r="A201" t="str">
            <v>POSTE EN MADERA INMUNIZADA (H=1.80M)</v>
          </cell>
          <cell r="B201" t="str">
            <v>UN</v>
          </cell>
          <cell r="C201">
            <v>13941.599999999999</v>
          </cell>
        </row>
        <row r="202">
          <cell r="A202" t="str">
            <v>PRENSACABLES DE HF. TIPO PESADO D=¾``</v>
          </cell>
          <cell r="B202" t="str">
            <v>UN</v>
          </cell>
          <cell r="C202">
            <v>4452.0176000000001</v>
          </cell>
        </row>
        <row r="203">
          <cell r="A203" t="str">
            <v>PRENSACABLES DE HF. TIPO PESADO D=1``</v>
          </cell>
          <cell r="B203" t="str">
            <v>UN</v>
          </cell>
          <cell r="C203">
            <v>8098.9078</v>
          </cell>
        </row>
        <row r="204">
          <cell r="A204" t="str">
            <v>PRENSACABLES DE HF. TIPO PESADO D=1-¼``</v>
          </cell>
          <cell r="B204" t="str">
            <v>UN</v>
          </cell>
          <cell r="C204">
            <v>13837.037999999999</v>
          </cell>
        </row>
        <row r="205">
          <cell r="A205" t="str">
            <v>PRENSACABLES DE HF. TIPO PESADO D=2``</v>
          </cell>
          <cell r="B205" t="str">
            <v>UN</v>
          </cell>
          <cell r="C205">
            <v>23236</v>
          </cell>
        </row>
        <row r="206">
          <cell r="A206" t="str">
            <v>PRENSACABLES DE HF. TIPO PESADO D=5/8``.</v>
          </cell>
          <cell r="B206" t="str">
            <v>UN</v>
          </cell>
          <cell r="C206">
            <v>3717.7599999999998</v>
          </cell>
        </row>
        <row r="207">
          <cell r="A207" t="str">
            <v>PRENSACABLES DE HF. TIPO PESADO D=7/8``</v>
          </cell>
          <cell r="B207" t="str">
            <v>UN</v>
          </cell>
          <cell r="C207">
            <v>6971.9618</v>
          </cell>
        </row>
        <row r="208">
          <cell r="A208" t="str">
            <v>PUNTILLA</v>
          </cell>
          <cell r="B208" t="str">
            <v>LB</v>
          </cell>
          <cell r="C208">
            <v>4647.2</v>
          </cell>
        </row>
        <row r="209">
          <cell r="A209" t="str">
            <v>RESINA TERMOPLASTICA</v>
          </cell>
          <cell r="B209" t="str">
            <v>KG</v>
          </cell>
          <cell r="C209">
            <v>7551.7</v>
          </cell>
        </row>
        <row r="210">
          <cell r="A210" t="str">
            <v>SALIDA PVC 2 1/2"</v>
          </cell>
          <cell r="B210" t="str">
            <v>UN</v>
          </cell>
          <cell r="C210">
            <v>8132.5999999999995</v>
          </cell>
        </row>
        <row r="211">
          <cell r="A211" t="str">
            <v>SALIDA PVC 4"</v>
          </cell>
          <cell r="B211" t="str">
            <v>UN</v>
          </cell>
          <cell r="C211">
            <v>13941.599999999999</v>
          </cell>
        </row>
        <row r="212">
          <cell r="A212" t="str">
            <v>SARDINEL PREFABRICADO</v>
          </cell>
          <cell r="B212" t="str">
            <v>UN</v>
          </cell>
          <cell r="C212">
            <v>39000</v>
          </cell>
        </row>
        <row r="213">
          <cell r="A213" t="str">
            <v>SELLO DE SILICONA O SELLADOR AUTONIVELANTE</v>
          </cell>
          <cell r="B213" t="str">
            <v>CC</v>
          </cell>
          <cell r="C213">
            <v>116.17999999999999</v>
          </cell>
        </row>
        <row r="214">
          <cell r="A214" t="str">
            <v>SEMILLAS PARA EMPRADIZAR</v>
          </cell>
          <cell r="B214" t="str">
            <v>KG</v>
          </cell>
          <cell r="C214">
            <v>6970.7999999999993</v>
          </cell>
        </row>
        <row r="215">
          <cell r="A215" t="str">
            <v>SEÑAL (GRUPO 1). TABLERO EN LÁMINA GALVANIZADA DE 75CM*75CM, CALIBRE 16, REFLECTIVO TIPO 1. (INCLUYE POSTE)</v>
          </cell>
          <cell r="B215" t="str">
            <v>UN</v>
          </cell>
          <cell r="C215">
            <v>180311.36</v>
          </cell>
        </row>
        <row r="216">
          <cell r="A216" t="str">
            <v xml:space="preserve">SEÑAL (GRUPO 2). TABLERO EN LÁMINA GALVANIZADO DE 1,2M*0,4M, CALIBRE 16, REFLECTIVO TIPO 1. </v>
          </cell>
          <cell r="B216" t="str">
            <v>UN</v>
          </cell>
          <cell r="C216">
            <v>208775.46</v>
          </cell>
        </row>
        <row r="217">
          <cell r="A217" t="str">
            <v xml:space="preserve">SEÑAL (GRUPO 3 FERROCARRIL) (SP-54). TABLERO EN LÁMINA GALVANIZADO DE 2,4M*0,3M, CALIBRE 16, REFLECTIVO TIPO 1. </v>
          </cell>
          <cell r="B217" t="str">
            <v>UN</v>
          </cell>
          <cell r="C217">
            <v>232360</v>
          </cell>
        </row>
        <row r="218">
          <cell r="A218" t="str">
            <v>SEÑAL (GRUPO 4). TABLERO EN LÁMINA GALVANIZADO DE 60CM*75CM, CALIBRE 16, REFLECTIVO TIPO 1. (DELINEADOR DE CURVA HORIZONTAL)</v>
          </cell>
          <cell r="B218" t="str">
            <v>UN</v>
          </cell>
          <cell r="C218">
            <v>213771.19999999998</v>
          </cell>
        </row>
        <row r="219">
          <cell r="A219" t="str">
            <v>SEÑAL (GRUPO 5). TABLERO EN LÁMINA GALVANIZADO DE 0,90M*1,13M, CALIBRE 16, REFLECTIVO TIPO 1. INCLUYE 2 POSTES</v>
          </cell>
          <cell r="B219" t="str">
            <v>UN</v>
          </cell>
          <cell r="C219">
            <v>395012</v>
          </cell>
        </row>
        <row r="220">
          <cell r="A220" t="str">
            <v>SEPARADOR NEW JERSEY BIDIRECC 1,5X0,6X1,1MT</v>
          </cell>
          <cell r="B220" t="str">
            <v>ML</v>
          </cell>
          <cell r="C220">
            <v>261405</v>
          </cell>
        </row>
        <row r="221">
          <cell r="A221" t="str">
            <v>SEPARADOR NEW JERSEY UNIDIRECC 1,5X0,6X1,1MT</v>
          </cell>
          <cell r="B221" t="str">
            <v>ML</v>
          </cell>
          <cell r="C221">
            <v>206800.4</v>
          </cell>
        </row>
        <row r="222">
          <cell r="A222" t="str">
            <v>SIKADUR 32</v>
          </cell>
          <cell r="B222" t="str">
            <v>KG</v>
          </cell>
          <cell r="C222">
            <v>65060.799999999996</v>
          </cell>
        </row>
        <row r="223">
          <cell r="A223" t="str">
            <v>SOLDADURA 1/8 DE GALON</v>
          </cell>
          <cell r="B223" t="str">
            <v>KG</v>
          </cell>
          <cell r="C223">
            <v>39414.064999999995</v>
          </cell>
        </row>
        <row r="224">
          <cell r="A224" t="str">
            <v>SOLDADURA L-70</v>
          </cell>
          <cell r="B224" t="str">
            <v>KG</v>
          </cell>
          <cell r="C224">
            <v>11037.1</v>
          </cell>
        </row>
        <row r="225">
          <cell r="A225" t="str">
            <v>SUPERPLASTIFICANTE SIKAMENT</v>
          </cell>
          <cell r="B225" t="str">
            <v>GLN</v>
          </cell>
          <cell r="C225">
            <v>52281</v>
          </cell>
        </row>
        <row r="226">
          <cell r="A226" t="str">
            <v>TABLA BURRA 0.30X0.30X0.05</v>
          </cell>
          <cell r="B226" t="str">
            <v>ML</v>
          </cell>
          <cell r="C226">
            <v>6389.9</v>
          </cell>
        </row>
        <row r="227">
          <cell r="A227" t="str">
            <v xml:space="preserve">TABLESTACA DE MADERA ASERRADA (0.25X0.05X3.0) </v>
          </cell>
          <cell r="B227" t="str">
            <v>UN</v>
          </cell>
          <cell r="C227">
            <v>19750.599999999999</v>
          </cell>
        </row>
        <row r="228">
          <cell r="A228" t="str">
            <v>TACHA REFLECTIVA</v>
          </cell>
          <cell r="B228" t="str">
            <v>UN</v>
          </cell>
          <cell r="C228">
            <v>6875.3</v>
          </cell>
        </row>
        <row r="229">
          <cell r="A229" t="str">
            <v xml:space="preserve">TAPON PVC RDE 21 DE 1" </v>
          </cell>
          <cell r="B229" t="str">
            <v>UN</v>
          </cell>
          <cell r="C229">
            <v>938.73439999999994</v>
          </cell>
        </row>
        <row r="230">
          <cell r="A230" t="str">
            <v>TELA VERDE DE CERRAMIENTO (2.10 X 2.50)</v>
          </cell>
          <cell r="B230" t="str">
            <v>M2</v>
          </cell>
          <cell r="C230">
            <v>604.13599999999997</v>
          </cell>
        </row>
        <row r="231">
          <cell r="A231" t="str">
            <v>TENSOR PARA CABLE DE ACERO D= 1``</v>
          </cell>
          <cell r="B231" t="str">
            <v>UN</v>
          </cell>
          <cell r="C231">
            <v>357130.58156000002</v>
          </cell>
        </row>
        <row r="232">
          <cell r="A232" t="str">
            <v>TENSOR PARA CABLE DE ACERO D= 1-1/2``</v>
          </cell>
          <cell r="B232" t="str">
            <v>UN</v>
          </cell>
          <cell r="C232">
            <v>755302.30578399997</v>
          </cell>
        </row>
        <row r="233">
          <cell r="A233" t="str">
            <v>TENSOR PARA CABLE DE ACERO D= 1-1/4``</v>
          </cell>
          <cell r="B233" t="str">
            <v>UN</v>
          </cell>
          <cell r="C233">
            <v>496826.52888799994</v>
          </cell>
        </row>
        <row r="234">
          <cell r="A234" t="str">
            <v>TENSOR PARA CABLE DE ACERO D= 1-1/8``</v>
          </cell>
          <cell r="B234" t="str">
            <v>UN</v>
          </cell>
          <cell r="C234">
            <v>464269.75602799997</v>
          </cell>
        </row>
        <row r="235">
          <cell r="A235" t="str">
            <v>TENSOR PARA CABLE DE ACERO D= 1-3/4``</v>
          </cell>
          <cell r="B235" t="str">
            <v>UN</v>
          </cell>
          <cell r="C235">
            <v>981892.99287199997</v>
          </cell>
        </row>
        <row r="236">
          <cell r="A236" t="str">
            <v>TENSOR PARA CABLE DE ACERO D= 2``</v>
          </cell>
          <cell r="B236" t="str">
            <v>UN</v>
          </cell>
          <cell r="C236">
            <v>2999111.1829999997</v>
          </cell>
        </row>
        <row r="237">
          <cell r="A237" t="str">
            <v>TENSOR PARA CABLE DE ACERO D= 5/8``</v>
          </cell>
          <cell r="B237" t="str">
            <v>UN</v>
          </cell>
          <cell r="C237">
            <v>140484.34480799999</v>
          </cell>
        </row>
        <row r="238">
          <cell r="A238" t="str">
            <v>TENSOR PARA CABLE DE ACERO D=3/4``</v>
          </cell>
          <cell r="B238" t="str">
            <v>UN</v>
          </cell>
          <cell r="C238">
            <v>202045.38496</v>
          </cell>
        </row>
        <row r="239">
          <cell r="A239" t="str">
            <v>TERMINAL DEFENSA METALICA</v>
          </cell>
          <cell r="B239" t="str">
            <v>UN</v>
          </cell>
          <cell r="C239">
            <v>69708</v>
          </cell>
        </row>
        <row r="240">
          <cell r="A240" t="str">
            <v>TIERRA NEGRA ABONADA</v>
          </cell>
          <cell r="B240" t="str">
            <v>M3</v>
          </cell>
          <cell r="C240">
            <v>104562</v>
          </cell>
        </row>
        <row r="241">
          <cell r="A241" t="str">
            <v>TORNILLO DE UNION  DE 12  MM + TUERCA</v>
          </cell>
          <cell r="B241" t="str">
            <v>UN</v>
          </cell>
          <cell r="C241">
            <v>2439.7799999999997</v>
          </cell>
        </row>
        <row r="242">
          <cell r="A242" t="str">
            <v>TORNILLO PARA DEFENSA METALICA</v>
          </cell>
          <cell r="B242" t="str">
            <v>UN</v>
          </cell>
          <cell r="C242">
            <v>2091.2399999999998</v>
          </cell>
        </row>
        <row r="243">
          <cell r="A243" t="str">
            <v>TORÓN DE TENSIONAMIENTO 1/2" O 5/8"</v>
          </cell>
          <cell r="B243" t="str">
            <v>KG</v>
          </cell>
          <cell r="C243">
            <v>5228.0999999999995</v>
          </cell>
        </row>
        <row r="244">
          <cell r="A244" t="str">
            <v>TROMPETAS 12 TORONES TENSIONAMIENTO</v>
          </cell>
          <cell r="B244" t="str">
            <v>KG</v>
          </cell>
          <cell r="C244">
            <v>37177.599999999999</v>
          </cell>
        </row>
        <row r="245">
          <cell r="A245" t="str">
            <v>TUBERIA CORRUGADA DE ACERO GALVANIZADO LAMINA MP68</v>
          </cell>
          <cell r="B245" t="str">
            <v>ML</v>
          </cell>
          <cell r="C245">
            <v>464720</v>
          </cell>
        </row>
        <row r="246">
          <cell r="A246" t="str">
            <v>TUBERIA DE CONCRETO REFORZADO 900 MM</v>
          </cell>
          <cell r="B246" t="str">
            <v>ML</v>
          </cell>
          <cell r="C246">
            <v>330000</v>
          </cell>
        </row>
        <row r="247">
          <cell r="A247" t="str">
            <v>TUBERIA DE CONCRETO SIMPLE 600 MM</v>
          </cell>
          <cell r="B247" t="str">
            <v>ML</v>
          </cell>
          <cell r="C247">
            <v>110371</v>
          </cell>
        </row>
        <row r="248">
          <cell r="A248" t="str">
            <v>TUBERIA GALVANIZADA DE 2"</v>
          </cell>
          <cell r="B248" t="str">
            <v>ML</v>
          </cell>
          <cell r="C248">
            <v>18007.899999999998</v>
          </cell>
        </row>
        <row r="249">
          <cell r="A249" t="str">
            <v>TUBERIA GALVANIZADA DE 3"</v>
          </cell>
          <cell r="B249" t="str">
            <v>ML</v>
          </cell>
          <cell r="C249">
            <v>31368.6</v>
          </cell>
        </row>
        <row r="250">
          <cell r="A250" t="str">
            <v>TUBERIA GALVANIZADA DE 4"</v>
          </cell>
          <cell r="B250" t="str">
            <v>ML</v>
          </cell>
          <cell r="C250">
            <v>45310.2</v>
          </cell>
        </row>
        <row r="251">
          <cell r="A251" t="str">
            <v>TUBERÍA PVC   1" RDE 21  E.L.</v>
          </cell>
          <cell r="B251" t="str">
            <v>ML</v>
          </cell>
          <cell r="C251">
            <v>3717.7599999999998</v>
          </cell>
        </row>
        <row r="252">
          <cell r="A252" t="str">
            <v>TUBERÍA PVC   4" RDE 21 E.L.</v>
          </cell>
          <cell r="B252" t="str">
            <v>ML</v>
          </cell>
          <cell r="C252">
            <v>48853.689999999995</v>
          </cell>
        </row>
        <row r="253">
          <cell r="A253" t="str">
            <v>TUBERÍA PVC  2 1/2" RDE 21  E.L.</v>
          </cell>
          <cell r="B253" t="str">
            <v>ML</v>
          </cell>
          <cell r="C253">
            <v>21432.886399999999</v>
          </cell>
        </row>
        <row r="254">
          <cell r="A254" t="str">
            <v>TUBERIA PVC RIB STEEL NTC 4764 D=36"</v>
          </cell>
          <cell r="B254" t="str">
            <v>ML</v>
          </cell>
          <cell r="C254">
            <v>497598.94</v>
          </cell>
        </row>
        <row r="255">
          <cell r="A255" t="str">
            <v>TUBO METÁLICO AGUA NEGRA D= 2``, C. 0,80</v>
          </cell>
          <cell r="B255" t="str">
            <v>ML</v>
          </cell>
          <cell r="C255">
            <v>9294.4</v>
          </cell>
        </row>
        <row r="256">
          <cell r="A256" t="str">
            <v>TUBO SANITARIO PVC 3"</v>
          </cell>
          <cell r="B256" t="str">
            <v>ML</v>
          </cell>
          <cell r="C256">
            <v>15103.4</v>
          </cell>
        </row>
        <row r="257">
          <cell r="A257" t="str">
            <v>UNION PVC 1"</v>
          </cell>
          <cell r="B257" t="str">
            <v>UN</v>
          </cell>
          <cell r="C257">
            <v>813.26</v>
          </cell>
        </row>
        <row r="258">
          <cell r="A258" t="str">
            <v>UNION PVC 2 1/2"</v>
          </cell>
          <cell r="B258" t="str">
            <v>UN</v>
          </cell>
          <cell r="C258">
            <v>13115.5602</v>
          </cell>
        </row>
        <row r="259">
          <cell r="A259" t="str">
            <v>UNION PVC 4"</v>
          </cell>
          <cell r="B259" t="str">
            <v>UN</v>
          </cell>
          <cell r="C259">
            <v>35318.720000000001</v>
          </cell>
        </row>
        <row r="260">
          <cell r="A260" t="str">
            <v>VARILLA DE 1/4"</v>
          </cell>
          <cell r="B260" t="str">
            <v>KG</v>
          </cell>
          <cell r="C260">
            <v>3020.68</v>
          </cell>
        </row>
        <row r="261">
          <cell r="A261" t="str">
            <v>-</v>
          </cell>
          <cell r="B261" t="str">
            <v>-</v>
          </cell>
          <cell r="C261" t="str">
            <v>-</v>
          </cell>
        </row>
        <row r="262">
          <cell r="A262">
            <v>0</v>
          </cell>
          <cell r="B262">
            <v>0</v>
          </cell>
          <cell r="C262">
            <v>0</v>
          </cell>
        </row>
      </sheetData>
      <sheetData sheetId="4">
        <row r="2">
          <cell r="A2" t="str">
            <v>Descripción</v>
          </cell>
          <cell r="B2" t="str">
            <v>Unidad</v>
          </cell>
          <cell r="C2" t="str">
            <v>Tarifa</v>
          </cell>
        </row>
        <row r="3">
          <cell r="A3" t="str">
            <v>-</v>
          </cell>
          <cell r="B3" t="str">
            <v>-</v>
          </cell>
          <cell r="C3" t="str">
            <v>-</v>
          </cell>
        </row>
        <row r="4">
          <cell r="A4" t="str">
            <v>ASPERSOR MANUAL</v>
          </cell>
          <cell r="B4" t="str">
            <v>HR</v>
          </cell>
          <cell r="C4">
            <v>3253.04</v>
          </cell>
        </row>
        <row r="5">
          <cell r="A5" t="str">
            <v>BOMBA DE CONCRETO</v>
          </cell>
          <cell r="B5" t="str">
            <v>HR</v>
          </cell>
          <cell r="C5">
            <v>139416</v>
          </cell>
        </row>
        <row r="6">
          <cell r="A6" t="str">
            <v>BOMBA DE INYECCIÓN DE LECHADA</v>
          </cell>
          <cell r="B6" t="str">
            <v>HR</v>
          </cell>
          <cell r="C6">
            <v>20912.399999999998</v>
          </cell>
        </row>
        <row r="7">
          <cell r="A7" t="str">
            <v>BOMBA PARA GATO DE TENSIONAMIENTO</v>
          </cell>
          <cell r="B7" t="str">
            <v>HR</v>
          </cell>
          <cell r="C7">
            <v>40663</v>
          </cell>
        </row>
        <row r="8">
          <cell r="A8" t="str">
            <v>BULDOZER D6</v>
          </cell>
          <cell r="B8" t="str">
            <v>HR</v>
          </cell>
          <cell r="C8">
            <v>139416</v>
          </cell>
        </row>
        <row r="9">
          <cell r="A9" t="str">
            <v>BULDOZER D8 (INCLUIDO RIPPER)</v>
          </cell>
          <cell r="B9" t="str">
            <v>HR</v>
          </cell>
          <cell r="C9">
            <v>145225</v>
          </cell>
        </row>
        <row r="10">
          <cell r="A10" t="str">
            <v>CALENTADOR A GAS</v>
          </cell>
          <cell r="B10" t="str">
            <v>HR</v>
          </cell>
          <cell r="C10">
            <v>60413.599999999999</v>
          </cell>
        </row>
        <row r="11">
          <cell r="A11" t="str">
            <v>CAMIÓN DE SLURRY</v>
          </cell>
          <cell r="B11" t="str">
            <v>HR</v>
          </cell>
          <cell r="C11">
            <v>116180</v>
          </cell>
        </row>
        <row r="12">
          <cell r="A12" t="str">
            <v>CAMIONETA D-300</v>
          </cell>
          <cell r="B12" t="str">
            <v>HR</v>
          </cell>
          <cell r="C12">
            <v>44148.4</v>
          </cell>
        </row>
        <row r="13">
          <cell r="A13" t="str">
            <v>CARGADOR</v>
          </cell>
          <cell r="B13" t="str">
            <v>HR</v>
          </cell>
          <cell r="C13">
            <v>92944</v>
          </cell>
        </row>
        <row r="14">
          <cell r="A14" t="str">
            <v>CARGADOR 930</v>
          </cell>
          <cell r="B14" t="str">
            <v>HR</v>
          </cell>
          <cell r="C14">
            <v>151034</v>
          </cell>
        </row>
        <row r="15">
          <cell r="A15" t="str">
            <v>CARROTANQUE AGUA</v>
          </cell>
          <cell r="B15" t="str">
            <v>HR</v>
          </cell>
          <cell r="C15">
            <v>58090</v>
          </cell>
        </row>
        <row r="16">
          <cell r="A16" t="str">
            <v>CARROTANQUE IRRIGADOR DE ASFALTO</v>
          </cell>
          <cell r="B16" t="str">
            <v>HR</v>
          </cell>
          <cell r="C16">
            <v>87135</v>
          </cell>
        </row>
        <row r="17">
          <cell r="A17" t="str">
            <v>CILINDRO NEUMÁTICO</v>
          </cell>
          <cell r="B17" t="str">
            <v>HR</v>
          </cell>
          <cell r="C17">
            <v>69708</v>
          </cell>
        </row>
        <row r="18">
          <cell r="A18" t="str">
            <v>COMPACTADOR BENITIN</v>
          </cell>
          <cell r="B18" t="str">
            <v>HR</v>
          </cell>
          <cell r="C18">
            <v>18588.8</v>
          </cell>
        </row>
        <row r="19">
          <cell r="A19" t="str">
            <v>COMPACTADOR DE LLANTA</v>
          </cell>
          <cell r="B19" t="str">
            <v>HR</v>
          </cell>
          <cell r="C19">
            <v>69708</v>
          </cell>
        </row>
        <row r="20">
          <cell r="A20" t="str">
            <v>COMPACTADOR MANUAL (RANA)</v>
          </cell>
          <cell r="B20" t="str">
            <v>HR</v>
          </cell>
          <cell r="C20">
            <v>9294.4</v>
          </cell>
        </row>
        <row r="21">
          <cell r="A21" t="str">
            <v>COMPACTADOR MANUAL DE RODILLO</v>
          </cell>
          <cell r="B21" t="str">
            <v>HR</v>
          </cell>
          <cell r="C21">
            <v>9294.4</v>
          </cell>
        </row>
        <row r="22">
          <cell r="A22" t="str">
            <v>COMPACTADOR NEUMATICO</v>
          </cell>
          <cell r="B22" t="str">
            <v>HR</v>
          </cell>
          <cell r="C22">
            <v>92944</v>
          </cell>
        </row>
        <row r="23">
          <cell r="A23" t="str">
            <v>COMPACTADOR VIBRATORIO TIPO DD-20</v>
          </cell>
          <cell r="B23" t="str">
            <v>HR</v>
          </cell>
          <cell r="C23">
            <v>130121.59999999999</v>
          </cell>
        </row>
        <row r="24">
          <cell r="A24" t="str">
            <v>COMPRESOR</v>
          </cell>
          <cell r="B24" t="str">
            <v>HR</v>
          </cell>
          <cell r="C24">
            <v>46472</v>
          </cell>
        </row>
        <row r="25">
          <cell r="A25" t="str">
            <v>COMPRESOR (BARRIDO Y SOPLADO)</v>
          </cell>
          <cell r="B25" t="str">
            <v>HR</v>
          </cell>
          <cell r="C25">
            <v>46472</v>
          </cell>
        </row>
        <row r="26">
          <cell r="A26" t="str">
            <v>COMPRESOR 125 PIES 3 CON MARTILLO</v>
          </cell>
          <cell r="B26" t="str">
            <v>HR</v>
          </cell>
          <cell r="C26">
            <v>63899</v>
          </cell>
        </row>
        <row r="27">
          <cell r="A27" t="str">
            <v>COMPRESOR 250 PIES 3 CON MARTILLO</v>
          </cell>
          <cell r="B27" t="str">
            <v>HR</v>
          </cell>
          <cell r="C27">
            <v>69708</v>
          </cell>
        </row>
        <row r="28">
          <cell r="A28" t="str">
            <v>CORTADORA DE PAVIMENTO</v>
          </cell>
          <cell r="B28" t="str">
            <v>HR</v>
          </cell>
          <cell r="C28">
            <v>9294.4</v>
          </cell>
        </row>
        <row r="29">
          <cell r="A29" t="str">
            <v>DIFERENCIAL DE 3 TON</v>
          </cell>
          <cell r="B29" t="str">
            <v>HR</v>
          </cell>
          <cell r="C29">
            <v>1858.8799999999999</v>
          </cell>
        </row>
        <row r="30">
          <cell r="A30" t="str">
            <v>EQUIPO APLICADOR PARA BANDAS</v>
          </cell>
          <cell r="B30" t="str">
            <v>HR</v>
          </cell>
          <cell r="C30">
            <v>29045</v>
          </cell>
        </row>
        <row r="31">
          <cell r="A31" t="str">
            <v>EQUIPO DE CONTROL (BANDAS SONORAS REDUCE VELOCIDAD) (TERMOHIGOMETROS, TERMÓMETROS, GALGAS, ETC)</v>
          </cell>
          <cell r="B31" t="str">
            <v>HR</v>
          </cell>
          <cell r="C31">
            <v>1510.34</v>
          </cell>
        </row>
        <row r="32">
          <cell r="A32" t="str">
            <v>EQUIPO DE OXICORTE</v>
          </cell>
          <cell r="B32" t="str">
            <v>HR</v>
          </cell>
          <cell r="C32">
            <v>17427</v>
          </cell>
        </row>
        <row r="33">
          <cell r="A33" t="str">
            <v>EQUIPO DE PERFORACIÓN (TRACKDRILL)</v>
          </cell>
          <cell r="B33" t="str">
            <v>HR</v>
          </cell>
          <cell r="C33">
            <v>139416</v>
          </cell>
        </row>
        <row r="34">
          <cell r="A34" t="str">
            <v>EQUIPO DE RADIOGRAFIA</v>
          </cell>
          <cell r="B34" t="str">
            <v>HR</v>
          </cell>
          <cell r="C34">
            <v>17427</v>
          </cell>
        </row>
        <row r="35">
          <cell r="A35" t="str">
            <v>EQUIPO DE SAND BLASTING</v>
          </cell>
          <cell r="B35" t="str">
            <v>HR</v>
          </cell>
          <cell r="C35">
            <v>55766.399999999994</v>
          </cell>
        </row>
        <row r="36">
          <cell r="A36" t="str">
            <v>EQUIPO DE SOLDADURA</v>
          </cell>
          <cell r="B36" t="str">
            <v>HR</v>
          </cell>
          <cell r="C36">
            <v>17427</v>
          </cell>
        </row>
        <row r="37">
          <cell r="A37" t="str">
            <v>EQUIPO DE SOLDADURA 250 AMP</v>
          </cell>
          <cell r="B37" t="str">
            <v>HR</v>
          </cell>
          <cell r="C37">
            <v>26721.399999999998</v>
          </cell>
        </row>
        <row r="38">
          <cell r="A38" t="str">
            <v>EQUIPO DE TOPOGRAFÍA (ESTACION,NIVEL Y ELEMENTOS)</v>
          </cell>
          <cell r="B38" t="str">
            <v>HR</v>
          </cell>
          <cell r="C38">
            <v>25559.599999999999</v>
          </cell>
        </row>
        <row r="39">
          <cell r="A39" t="str">
            <v>ESPARCIDOR DE GRAVILLA</v>
          </cell>
          <cell r="B39" t="str">
            <v>HR</v>
          </cell>
          <cell r="C39">
            <v>104562</v>
          </cell>
        </row>
        <row r="40">
          <cell r="A40" t="str">
            <v>FORMALETA MET. SARDINEL (ML)</v>
          </cell>
          <cell r="B40" t="str">
            <v>DIA</v>
          </cell>
          <cell r="C40">
            <v>348.53999999999996</v>
          </cell>
        </row>
        <row r="41">
          <cell r="A41" t="str">
            <v>FORMALETA METÁLICA (CONCRETO HIDRAULICO)</v>
          </cell>
          <cell r="B41" t="str">
            <v>HR</v>
          </cell>
          <cell r="C41">
            <v>6970.7999999999993</v>
          </cell>
        </row>
        <row r="42">
          <cell r="A42" t="str">
            <v>FORMALETA PARA CAMISA DE PILOTE</v>
          </cell>
          <cell r="B42" t="str">
            <v>HR</v>
          </cell>
          <cell r="C42">
            <v>17427</v>
          </cell>
        </row>
        <row r="43">
          <cell r="A43" t="str">
            <v>FRESADORA DE PAVIMENTO</v>
          </cell>
          <cell r="B43" t="str">
            <v>HR</v>
          </cell>
          <cell r="C43">
            <v>139416</v>
          </cell>
        </row>
        <row r="44">
          <cell r="A44" t="str">
            <v>FRESADORA Y RECICLADORA DE PAVIMENTO</v>
          </cell>
          <cell r="B44" t="str">
            <v>HR</v>
          </cell>
          <cell r="C44">
            <v>336922</v>
          </cell>
        </row>
        <row r="45">
          <cell r="A45" t="str">
            <v>FUNDIDORA</v>
          </cell>
          <cell r="B45" t="str">
            <v>HR</v>
          </cell>
          <cell r="C45">
            <v>226551</v>
          </cell>
        </row>
        <row r="46">
          <cell r="A46" t="str">
            <v>GATO PARA TENSIONAMIENTO</v>
          </cell>
          <cell r="B46" t="str">
            <v>HR</v>
          </cell>
          <cell r="C46">
            <v>139416</v>
          </cell>
        </row>
        <row r="47">
          <cell r="A47" t="str">
            <v>GRUA 10 TON</v>
          </cell>
          <cell r="B47" t="str">
            <v>HR</v>
          </cell>
          <cell r="C47">
            <v>162652</v>
          </cell>
        </row>
        <row r="48">
          <cell r="A48" t="str">
            <v>GUADAÑADORA</v>
          </cell>
          <cell r="B48" t="str">
            <v>HR</v>
          </cell>
          <cell r="C48">
            <v>5809</v>
          </cell>
        </row>
        <row r="49">
          <cell r="A49" t="str">
            <v>HERRAMIENTA MENOR (10%)</v>
          </cell>
          <cell r="B49" t="str">
            <v>%</v>
          </cell>
          <cell r="C49">
            <v>1</v>
          </cell>
        </row>
        <row r="50">
          <cell r="A50" t="str">
            <v>HERRAMIENTA MENOR (2%)</v>
          </cell>
          <cell r="B50" t="str">
            <v>%</v>
          </cell>
          <cell r="C50">
            <v>1</v>
          </cell>
        </row>
        <row r="51">
          <cell r="A51" t="str">
            <v>HERRAMIENTA MENOR (5%)</v>
          </cell>
          <cell r="B51" t="str">
            <v>%</v>
          </cell>
          <cell r="C51">
            <v>1</v>
          </cell>
        </row>
        <row r="52">
          <cell r="A52" t="str">
            <v>MAQUINA APLICADORA DE PINTURA</v>
          </cell>
          <cell r="B52" t="str">
            <v>DIA</v>
          </cell>
          <cell r="C52">
            <v>17427</v>
          </cell>
        </row>
        <row r="53">
          <cell r="A53" t="str">
            <v>MAQUINA TÉRMICA PEGATACHAS</v>
          </cell>
          <cell r="B53" t="str">
            <v>HR</v>
          </cell>
          <cell r="C53">
            <v>6970.7999999999993</v>
          </cell>
        </row>
        <row r="54">
          <cell r="A54" t="str">
            <v>MOTOBOMBA 3 PULGADAS</v>
          </cell>
          <cell r="B54" t="str">
            <v>HR</v>
          </cell>
          <cell r="C54">
            <v>6970.7999999999993</v>
          </cell>
        </row>
        <row r="55">
          <cell r="A55" t="str">
            <v>MOTOBOMBA 4 PULGADAS</v>
          </cell>
          <cell r="B55" t="str">
            <v>HR</v>
          </cell>
          <cell r="C55">
            <v>11618</v>
          </cell>
        </row>
        <row r="56">
          <cell r="A56" t="str">
            <v>MOTOBOMBA 6" DIAMETRO DE BOMBEO DE 2M³/SEG.</v>
          </cell>
          <cell r="B56" t="str">
            <v>HR</v>
          </cell>
          <cell r="C56">
            <v>13941.599999999999</v>
          </cell>
        </row>
        <row r="57">
          <cell r="A57" t="str">
            <v>MOTONIVELADORA CAT-12-F</v>
          </cell>
          <cell r="B57" t="str">
            <v>HR</v>
          </cell>
          <cell r="C57">
            <v>151034</v>
          </cell>
        </row>
        <row r="58">
          <cell r="A58" t="str">
            <v>MOTOSIERRA</v>
          </cell>
          <cell r="B58" t="str">
            <v>HR</v>
          </cell>
          <cell r="C58">
            <v>5809</v>
          </cell>
        </row>
        <row r="59">
          <cell r="A59" t="str">
            <v>PILOTEADORA</v>
          </cell>
          <cell r="B59" t="str">
            <v>HR</v>
          </cell>
          <cell r="C59">
            <v>139416</v>
          </cell>
        </row>
        <row r="60">
          <cell r="A60" t="str">
            <v>PLANTA DE MEZCLA Y SECADO</v>
          </cell>
          <cell r="B60" t="str">
            <v>HR</v>
          </cell>
          <cell r="C60">
            <v>226551</v>
          </cell>
        </row>
        <row r="61">
          <cell r="A61" t="str">
            <v>PLANTA ELECTRICA</v>
          </cell>
          <cell r="B61" t="str">
            <v>HR</v>
          </cell>
          <cell r="C61">
            <v>58090</v>
          </cell>
        </row>
        <row r="62">
          <cell r="A62" t="str">
            <v>PLAQUETA VIBRATORIA</v>
          </cell>
          <cell r="B62" t="str">
            <v>HR</v>
          </cell>
          <cell r="C62">
            <v>52281</v>
          </cell>
        </row>
        <row r="63">
          <cell r="A63" t="str">
            <v>PLUMA CAPACIDAD 100 KG</v>
          </cell>
          <cell r="B63" t="str">
            <v>HR</v>
          </cell>
          <cell r="C63">
            <v>9294.4</v>
          </cell>
        </row>
        <row r="64">
          <cell r="A64" t="str">
            <v>PUENTE GRUA</v>
          </cell>
          <cell r="B64" t="str">
            <v>HR</v>
          </cell>
          <cell r="C64">
            <v>9875.2999999999993</v>
          </cell>
        </row>
        <row r="65">
          <cell r="A65" t="str">
            <v>QUEMADOR A GAS</v>
          </cell>
          <cell r="B65" t="str">
            <v>DIA</v>
          </cell>
          <cell r="C65">
            <v>20912.399999999998</v>
          </cell>
        </row>
        <row r="66">
          <cell r="A66" t="str">
            <v xml:space="preserve">REGLA VIBRATORIA </v>
          </cell>
          <cell r="B66" t="str">
            <v>HR</v>
          </cell>
          <cell r="C66">
            <v>7551.7</v>
          </cell>
        </row>
        <row r="67">
          <cell r="A67" t="str">
            <v xml:space="preserve">RETROCARGADOR CAT 510 </v>
          </cell>
          <cell r="B67" t="str">
            <v>HR</v>
          </cell>
          <cell r="C67">
            <v>104562</v>
          </cell>
        </row>
        <row r="68">
          <cell r="A68" t="str">
            <v>RETROEXCAVADORA (PAJARITA)</v>
          </cell>
          <cell r="B68" t="str">
            <v>HR</v>
          </cell>
          <cell r="C68">
            <v>92944</v>
          </cell>
        </row>
        <row r="69">
          <cell r="A69" t="str">
            <v>RETROEXCAVADORA 320</v>
          </cell>
          <cell r="B69" t="str">
            <v>HR</v>
          </cell>
          <cell r="C69">
            <v>139416</v>
          </cell>
        </row>
        <row r="70">
          <cell r="A70" t="str">
            <v>RETROEXCAVADORA DE ORUGA</v>
          </cell>
          <cell r="B70" t="str">
            <v>HR</v>
          </cell>
          <cell r="C70">
            <v>139416</v>
          </cell>
        </row>
        <row r="71">
          <cell r="A71" t="str">
            <v>RETROEXCAVADORA E-200 CON MARTILLO NEUMATICO</v>
          </cell>
          <cell r="B71" t="str">
            <v>HR</v>
          </cell>
          <cell r="C71">
            <v>139416</v>
          </cell>
        </row>
        <row r="72">
          <cell r="A72" t="str">
            <v>RETROEXCAVADORA SOBRE LLANTAS</v>
          </cell>
          <cell r="B72" t="str">
            <v>HR</v>
          </cell>
          <cell r="C72">
            <v>104562</v>
          </cell>
        </row>
        <row r="73">
          <cell r="A73" t="str">
            <v>TERMINADORA DE ASFALTO</v>
          </cell>
          <cell r="B73" t="str">
            <v>HR</v>
          </cell>
          <cell r="C73">
            <v>127798</v>
          </cell>
        </row>
        <row r="74">
          <cell r="A74" t="str">
            <v>VEHICULO DELINEADOR</v>
          </cell>
          <cell r="B74" t="str">
            <v>HR</v>
          </cell>
          <cell r="C74">
            <v>110371</v>
          </cell>
        </row>
        <row r="75">
          <cell r="A75" t="str">
            <v>VIBRADOR A GASOLINA</v>
          </cell>
          <cell r="B75" t="str">
            <v>HR</v>
          </cell>
          <cell r="C75">
            <v>5809</v>
          </cell>
        </row>
        <row r="76">
          <cell r="A76" t="str">
            <v>VIBROCOMPATADOR DYNAPAC (10 TON)</v>
          </cell>
          <cell r="B76" t="str">
            <v>HR</v>
          </cell>
          <cell r="C76">
            <v>75517</v>
          </cell>
        </row>
        <row r="77">
          <cell r="A77" t="str">
            <v>VIBROCOMPATADOR DYNAPAC C15</v>
          </cell>
          <cell r="B77" t="str">
            <v>HR</v>
          </cell>
          <cell r="C77">
            <v>81326</v>
          </cell>
        </row>
        <row r="78">
          <cell r="A78" t="str">
            <v>VOLQUETA</v>
          </cell>
          <cell r="B78" t="str">
            <v>HR</v>
          </cell>
          <cell r="C78">
            <v>58090</v>
          </cell>
        </row>
        <row r="79">
          <cell r="A79" t="str">
            <v>-</v>
          </cell>
          <cell r="B79" t="str">
            <v>-</v>
          </cell>
          <cell r="C79" t="str">
            <v>-</v>
          </cell>
        </row>
      </sheetData>
      <sheetData sheetId="5">
        <row r="2">
          <cell r="C2">
            <v>1.85</v>
          </cell>
        </row>
        <row r="4">
          <cell r="A4" t="str">
            <v>-</v>
          </cell>
          <cell r="B4" t="str">
            <v>-</v>
          </cell>
          <cell r="C4" t="str">
            <v>-</v>
          </cell>
        </row>
        <row r="5">
          <cell r="A5" t="str">
            <v>ARMADOR</v>
          </cell>
          <cell r="B5" t="str">
            <v>DIA</v>
          </cell>
          <cell r="C5">
            <v>29045</v>
          </cell>
        </row>
        <row r="6">
          <cell r="A6" t="str">
            <v>AYUDANTE DE PINTURA</v>
          </cell>
          <cell r="B6" t="str">
            <v>DIA</v>
          </cell>
          <cell r="C6">
            <v>29045</v>
          </cell>
        </row>
        <row r="7">
          <cell r="A7" t="str">
            <v>CADENERO</v>
          </cell>
          <cell r="B7" t="str">
            <v>DIA</v>
          </cell>
          <cell r="C7">
            <v>46472</v>
          </cell>
        </row>
        <row r="8">
          <cell r="A8" t="str">
            <v>CALCULISTA</v>
          </cell>
          <cell r="B8" t="str">
            <v>DIA</v>
          </cell>
          <cell r="C8">
            <v>139416</v>
          </cell>
        </row>
        <row r="9">
          <cell r="A9" t="str">
            <v>CORTADOR</v>
          </cell>
          <cell r="B9" t="str">
            <v>DIA</v>
          </cell>
          <cell r="C9">
            <v>40663</v>
          </cell>
        </row>
        <row r="10">
          <cell r="A10" t="str">
            <v>MACHINERO</v>
          </cell>
          <cell r="B10" t="str">
            <v>DIA</v>
          </cell>
          <cell r="C10">
            <v>58090</v>
          </cell>
        </row>
        <row r="11">
          <cell r="A11" t="str">
            <v>AYUDANTE</v>
          </cell>
          <cell r="B11" t="str">
            <v>DIA</v>
          </cell>
          <cell r="C11">
            <v>29045</v>
          </cell>
        </row>
        <row r="12">
          <cell r="A12" t="str">
            <v>OFICIAL</v>
          </cell>
          <cell r="B12" t="str">
            <v>DIA</v>
          </cell>
          <cell r="C12">
            <v>40663</v>
          </cell>
        </row>
        <row r="13">
          <cell r="A13" t="str">
            <v>PALETEROS</v>
          </cell>
          <cell r="B13" t="str">
            <v>DIA</v>
          </cell>
          <cell r="C13">
            <v>29045</v>
          </cell>
        </row>
        <row r="14">
          <cell r="A14" t="str">
            <v>PINTOR</v>
          </cell>
          <cell r="B14" t="str">
            <v>DIA</v>
          </cell>
          <cell r="C14">
            <v>40663</v>
          </cell>
        </row>
        <row r="15">
          <cell r="A15" t="str">
            <v>RASTRILLEROS</v>
          </cell>
          <cell r="B15" t="str">
            <v>DIA</v>
          </cell>
          <cell r="C15">
            <v>25559.599999999999</v>
          </cell>
        </row>
        <row r="16">
          <cell r="A16" t="str">
            <v>SAND BLASTERO</v>
          </cell>
          <cell r="B16" t="str">
            <v>DIA</v>
          </cell>
          <cell r="C16">
            <v>40663</v>
          </cell>
        </row>
        <row r="17">
          <cell r="A17" t="str">
            <v>SOLDADOR</v>
          </cell>
          <cell r="B17" t="str">
            <v>DIA</v>
          </cell>
          <cell r="C17">
            <v>40663</v>
          </cell>
        </row>
        <row r="18">
          <cell r="A18" t="str">
            <v>SOLDADOR II</v>
          </cell>
          <cell r="B18" t="str">
            <v>DIA</v>
          </cell>
          <cell r="C18">
            <v>46472</v>
          </cell>
        </row>
        <row r="19">
          <cell r="A19" t="str">
            <v>TOPOGRAFO</v>
          </cell>
          <cell r="B19" t="str">
            <v>DIA</v>
          </cell>
          <cell r="C19">
            <v>69708</v>
          </cell>
        </row>
        <row r="20">
          <cell r="A20" t="str">
            <v>TROCHERO</v>
          </cell>
          <cell r="B20" t="str">
            <v>DIA</v>
          </cell>
          <cell r="C20">
            <v>25559.599999999999</v>
          </cell>
        </row>
        <row r="21">
          <cell r="A21" t="str">
            <v>-</v>
          </cell>
          <cell r="B21" t="str">
            <v>-</v>
          </cell>
          <cell r="C21" t="str">
            <v>-</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que 1 Alta"/>
      <sheetName val="Resumen BLOQUE 1"/>
      <sheetName val="M_Arq"/>
      <sheetName val="AIU"/>
      <sheetName val="Pres_Com"/>
      <sheetName val="1_Preliminares"/>
      <sheetName val="2_3_Cimentación_Est.Met"/>
      <sheetName val="4_Mampost"/>
      <sheetName val="5_Pisos"/>
      <sheetName val="6_Hidro"/>
      <sheetName val="6_Hidro (2)"/>
      <sheetName val="7_Enchapes"/>
      <sheetName val="8_Aparato"/>
      <sheetName val="9_Cubierta"/>
      <sheetName val="10_CMetalica"/>
      <sheetName val="11_Pintura_13"/>
      <sheetName val="12_Elect_GA"/>
      <sheetName val="14_Tanque almac"/>
      <sheetName val="Apu basicos"/>
      <sheetName val="Insumos"/>
      <sheetName val="Equipo_Trans "/>
      <sheetName val="M.Obra"/>
      <sheetName val="LISTA DE UNITARIOS"/>
    </sheetNames>
    <sheetDataSet>
      <sheetData sheetId="0"/>
      <sheetData sheetId="1">
        <row r="19">
          <cell r="C19">
            <v>100.28</v>
          </cell>
        </row>
      </sheetData>
      <sheetData sheetId="2"/>
      <sheetData sheetId="3"/>
      <sheetData sheetId="4">
        <row r="7">
          <cell r="A7" t="str">
            <v>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items"/>
      <sheetName val="\a  aaInformación GRUPO 4\A MIn"/>
      <sheetName val="Hoja1"/>
      <sheetName val="AMC"/>
      <sheetName val="Basico"/>
      <sheetName val="Iva"/>
      <sheetName val="Total"/>
      <sheetName val="amc_acta"/>
      <sheetName val="amc_bas"/>
      <sheetName val="amc_iva"/>
      <sheetName val="amc_total"/>
      <sheetName val="amc_anticip"/>
      <sheetName val="aCCIDENTES%20DE%201995%20-%2019"/>
      <sheetName val="#¡REF"/>
      <sheetName val="aCCIDENTES DE 1995 - 1996.xls"/>
    </sheetNames>
    <definedNames>
      <definedName name="absc"/>
    </definedNames>
    <sheetDataSet>
      <sheetData sheetId="0" refreshError="1"/>
      <sheetData sheetId="1" refreshError="1"/>
      <sheetData sheetId="2"/>
      <sheetData sheetId="3" refreshError="1"/>
      <sheetData sheetId="4" refreshError="1"/>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CCIDENTES%20DE%201995%20-%2019"/>
      <sheetName val="Hoja1"/>
      <sheetName val="AMC"/>
      <sheetName val="Basico"/>
      <sheetName val="Iva"/>
      <sheetName val="Total"/>
      <sheetName val="amc_acta"/>
      <sheetName val="amc_bas"/>
      <sheetName val="amc_iva"/>
      <sheetName val="amc_total"/>
      <sheetName val="amc_anticip"/>
      <sheetName val="aCCIDENTES DE 1995 - 1996.xls"/>
      <sheetName val="items"/>
      <sheetName val="ACTA DE MODIFICACION  (2)"/>
      <sheetName val="CONT_ADI"/>
      <sheetName val="#¡REF"/>
    </sheetNames>
    <definedNames>
      <definedName name="absc"/>
    </defined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sheetData sheetId="15" refreshError="1"/>
      <sheetData sheetId="16"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s>
    <sheetDataSet>
      <sheetData sheetId="0"/>
      <sheetData sheetId="1"/>
      <sheetData sheetId="2"/>
      <sheetData sheetId="3"/>
      <sheetData sheetId="4"/>
      <sheetData sheetId="5"/>
      <sheetData sheetId="6"/>
      <sheetData sheetId="7"/>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SEM-INT"/>
      <sheetName val="inf sem 28"/>
      <sheetName val="curva CEC"/>
      <sheetName val="curva CTT "/>
      <sheetName val="CURVA S CINGAF"/>
      <sheetName val="TEL"/>
      <sheetName val="ING 732"/>
      <sheetName val="ING 737"/>
      <sheetName val="ING 733"/>
      <sheetName val="datos base"/>
      <sheetName val="HSE CEC"/>
      <sheetName val="Anexo CEC"/>
      <sheetName val="HSE CTT"/>
      <sheetName val="Anexo CTT"/>
      <sheetName val="HSE Ingaf"/>
      <sheetName val="Anexo Ingaf"/>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
      <sheetName val="Presupuesto"/>
      <sheetName val="1.1 "/>
      <sheetName val="1.2 "/>
      <sheetName val="1.3"/>
      <sheetName val="1.4"/>
      <sheetName val="1.5"/>
      <sheetName val="1.6"/>
      <sheetName val="2.1"/>
      <sheetName val="2.2"/>
      <sheetName val="2.3"/>
      <sheetName val="2.4"/>
      <sheetName val="2.5"/>
      <sheetName val="3.1.1"/>
      <sheetName val="3.1.2"/>
      <sheetName val="3.2.1"/>
      <sheetName val="3.2.2"/>
      <sheetName val="3.2.3"/>
      <sheetName val="3.2.4"/>
      <sheetName val="3.2.5"/>
      <sheetName val="3.2.6"/>
      <sheetName val="3.2.7"/>
      <sheetName val="3.2.8"/>
      <sheetName val="3.2.9"/>
      <sheetName val="3.2.10"/>
      <sheetName val="3.2.11"/>
      <sheetName val="3.3.1"/>
      <sheetName val="3.3.2"/>
      <sheetName val="4.1"/>
      <sheetName val="4.2"/>
      <sheetName val="4.3"/>
      <sheetName val="5.1"/>
      <sheetName val="5.2"/>
      <sheetName val="5.3"/>
      <sheetName val="6.1"/>
      <sheetName val="6.2"/>
      <sheetName val="6.3"/>
      <sheetName val="6.4"/>
      <sheetName val="6.5"/>
      <sheetName val="6.6"/>
      <sheetName val="6.7"/>
      <sheetName val="6.8"/>
      <sheetName val="8.1"/>
      <sheetName val="8.2"/>
      <sheetName val="8.5"/>
      <sheetName val="9.1"/>
      <sheetName val="9.2"/>
      <sheetName val="9.3"/>
      <sheetName val="9.4"/>
      <sheetName val="9.5"/>
      <sheetName val="10.3"/>
      <sheetName val="10.4"/>
      <sheetName val="10.5"/>
      <sheetName val="13.1"/>
      <sheetName val="13.2"/>
      <sheetName val="14.1"/>
      <sheetName val="14.2"/>
      <sheetName val="14.3"/>
      <sheetName val="15.1"/>
      <sheetName val="15.2"/>
      <sheetName val="16.1"/>
      <sheetName val="16.2"/>
      <sheetName val="16.3"/>
      <sheetName val="16.4"/>
      <sheetName val="16.5"/>
      <sheetName val="19.1"/>
      <sheetName val="19.2"/>
      <sheetName val="4.9"/>
      <sheetName val="2.500"/>
      <sheetName val="1.700"/>
      <sheetName val="2.300"/>
      <sheetName val="Sis. Hidraulico"/>
      <sheetName val="Inv. Mamposteria"/>
      <sheetName val="Comparativos"/>
      <sheetName val="Loc y Repla"/>
      <sheetName val="Exc Manual"/>
      <sheetName val="Concreto Limpieza"/>
      <sheetName val="Concreto 3000"/>
      <sheetName val="Acero B-1"/>
      <sheetName val="Acero B-2"/>
      <sheetName val="Acero B-3"/>
      <sheetName val="Acero escalera"/>
      <sheetName val="Acero x Varilla"/>
      <sheetName val="Pisos"/>
      <sheetName val="Est Metal"/>
      <sheetName val="Cubierta"/>
      <sheetName val="Cabina baño"/>
    </sheetNames>
    <sheetDataSet>
      <sheetData sheetId="0">
        <row r="2">
          <cell r="A2">
            <v>0</v>
          </cell>
          <cell r="B2" t="str">
            <v>Materiales</v>
          </cell>
          <cell r="C2">
            <v>0</v>
          </cell>
          <cell r="D2">
            <v>0</v>
          </cell>
        </row>
        <row r="3">
          <cell r="A3" t="str">
            <v>M0</v>
          </cell>
          <cell r="B3">
            <v>0</v>
          </cell>
          <cell r="C3">
            <v>0</v>
          </cell>
          <cell r="D3">
            <v>0</v>
          </cell>
          <cell r="F3" t="str">
            <v>Valor Total</v>
          </cell>
          <cell r="G3" t="str">
            <v>Cant</v>
          </cell>
        </row>
        <row r="4">
          <cell r="A4" t="str">
            <v>m4</v>
          </cell>
          <cell r="B4" t="str">
            <v>Valla Publicitaria</v>
          </cell>
          <cell r="C4" t="str">
            <v>GLB</v>
          </cell>
          <cell r="D4">
            <v>4500000</v>
          </cell>
          <cell r="F4">
            <v>0</v>
          </cell>
        </row>
        <row r="5">
          <cell r="A5" t="str">
            <v>m5</v>
          </cell>
          <cell r="B5" t="str">
            <v>Tela Verde - Para cerramiento</v>
          </cell>
          <cell r="C5" t="str">
            <v>ml</v>
          </cell>
          <cell r="D5">
            <v>2398</v>
          </cell>
          <cell r="F5">
            <v>119900</v>
          </cell>
          <cell r="G5">
            <v>50</v>
          </cell>
        </row>
        <row r="6">
          <cell r="A6" t="str">
            <v>m6</v>
          </cell>
          <cell r="B6" t="str">
            <v>Cerco 5 x 10 x 3.0 m</v>
          </cell>
          <cell r="C6">
            <v>0</v>
          </cell>
          <cell r="D6">
            <v>4000</v>
          </cell>
          <cell r="F6">
            <v>0</v>
          </cell>
        </row>
        <row r="7">
          <cell r="A7" t="str">
            <v>m7</v>
          </cell>
          <cell r="B7" t="str">
            <v>Puntilla 2"</v>
          </cell>
          <cell r="C7">
            <v>0</v>
          </cell>
          <cell r="D7">
            <v>3500</v>
          </cell>
          <cell r="F7">
            <v>0</v>
          </cell>
        </row>
        <row r="8">
          <cell r="A8" t="str">
            <v>m8</v>
          </cell>
          <cell r="B8" t="str">
            <v>Campamento - 48 M2</v>
          </cell>
          <cell r="C8" t="str">
            <v>GLB</v>
          </cell>
          <cell r="D8">
            <v>11000000</v>
          </cell>
          <cell r="F8">
            <v>0</v>
          </cell>
        </row>
        <row r="9">
          <cell r="A9" t="str">
            <v>m9</v>
          </cell>
          <cell r="B9" t="str">
            <v>Red de Agua Provisonal</v>
          </cell>
          <cell r="C9" t="str">
            <v>GLB</v>
          </cell>
          <cell r="D9">
            <v>394000</v>
          </cell>
          <cell r="F9">
            <v>0</v>
          </cell>
        </row>
        <row r="10">
          <cell r="A10" t="str">
            <v>m10</v>
          </cell>
          <cell r="B10" t="str">
            <v>Red electrica provisional con 2 puntos</v>
          </cell>
          <cell r="C10" t="str">
            <v>GLB</v>
          </cell>
          <cell r="D10">
            <v>2220000</v>
          </cell>
          <cell r="F10">
            <v>0</v>
          </cell>
        </row>
        <row r="11">
          <cell r="A11" t="str">
            <v>m11</v>
          </cell>
          <cell r="B11" t="str">
            <v>Polin 5 x 5 x 3.0 m</v>
          </cell>
          <cell r="C11">
            <v>0</v>
          </cell>
          <cell r="D11">
            <v>3000</v>
          </cell>
          <cell r="F11">
            <v>0</v>
          </cell>
        </row>
        <row r="12">
          <cell r="A12" t="str">
            <v>m12</v>
          </cell>
          <cell r="B12" t="str">
            <v>Cordel o madeja</v>
          </cell>
          <cell r="C12">
            <v>0</v>
          </cell>
          <cell r="D12">
            <v>42.5</v>
          </cell>
          <cell r="F12">
            <v>8500</v>
          </cell>
          <cell r="G12">
            <v>200</v>
          </cell>
        </row>
        <row r="13">
          <cell r="A13" t="str">
            <v>m13</v>
          </cell>
          <cell r="B13" t="str">
            <v xml:space="preserve">Armado estructura para acero y bodega cemento </v>
          </cell>
          <cell r="C13">
            <v>0</v>
          </cell>
          <cell r="D13">
            <v>7807500</v>
          </cell>
          <cell r="F13">
            <v>0</v>
          </cell>
        </row>
        <row r="14">
          <cell r="A14" t="str">
            <v>m14</v>
          </cell>
          <cell r="B14" t="str">
            <v>Grava 3/4</v>
          </cell>
          <cell r="C14">
            <v>0</v>
          </cell>
          <cell r="D14">
            <v>57000</v>
          </cell>
          <cell r="F14">
            <v>0</v>
          </cell>
        </row>
        <row r="15">
          <cell r="A15" t="str">
            <v>m15</v>
          </cell>
          <cell r="B15" t="str">
            <v>Arena de Trituracion</v>
          </cell>
          <cell r="C15">
            <v>0</v>
          </cell>
          <cell r="D15">
            <v>42000</v>
          </cell>
          <cell r="F15">
            <v>0</v>
          </cell>
        </row>
        <row r="16">
          <cell r="A16" t="str">
            <v>m16</v>
          </cell>
          <cell r="B16" t="str">
            <v>Cemento - Argos</v>
          </cell>
          <cell r="C16">
            <v>0</v>
          </cell>
          <cell r="D16">
            <v>390</v>
          </cell>
          <cell r="F16">
            <v>19500</v>
          </cell>
          <cell r="G16">
            <v>50</v>
          </cell>
        </row>
        <row r="17">
          <cell r="A17" t="str">
            <v>m17</v>
          </cell>
          <cell r="B17" t="str">
            <v>Agua</v>
          </cell>
          <cell r="C17" t="str">
            <v>Litro</v>
          </cell>
          <cell r="D17">
            <v>5.5</v>
          </cell>
          <cell r="F17">
            <v>5500</v>
          </cell>
          <cell r="G17">
            <v>1000</v>
          </cell>
        </row>
        <row r="18">
          <cell r="A18" t="str">
            <v>m18</v>
          </cell>
          <cell r="B18" t="str">
            <v>Concreto Premezclado - 3000 psi</v>
          </cell>
          <cell r="C18" t="str">
            <v>m3</v>
          </cell>
          <cell r="D18">
            <v>364200</v>
          </cell>
          <cell r="F18">
            <v>0</v>
          </cell>
        </row>
        <row r="19">
          <cell r="A19" t="str">
            <v>m19</v>
          </cell>
          <cell r="B19" t="str">
            <v>Esquineros</v>
          </cell>
          <cell r="C19" t="str">
            <v>Un</v>
          </cell>
          <cell r="D19">
            <v>2500</v>
          </cell>
          <cell r="F19">
            <v>0</v>
          </cell>
        </row>
        <row r="20">
          <cell r="A20" t="str">
            <v>m20</v>
          </cell>
          <cell r="B20" t="str">
            <v>Tabla Burra Cepillada por un Lado</v>
          </cell>
          <cell r="C20" t="str">
            <v>Un</v>
          </cell>
          <cell r="D20">
            <v>11500</v>
          </cell>
        </row>
        <row r="21">
          <cell r="A21" t="str">
            <v>m21</v>
          </cell>
          <cell r="B21" t="str">
            <v>Tabla 0.15 x 0.02 x 3.0m - Cepillada por un lado</v>
          </cell>
          <cell r="C21">
            <v>0</v>
          </cell>
          <cell r="D21">
            <v>9500</v>
          </cell>
        </row>
        <row r="22">
          <cell r="A22" t="str">
            <v>m22</v>
          </cell>
          <cell r="B22" t="str">
            <v>Acero de Refuerzo</v>
          </cell>
          <cell r="C22" t="str">
            <v>Kg</v>
          </cell>
          <cell r="D22">
            <v>2082.5</v>
          </cell>
        </row>
        <row r="23">
          <cell r="A23" t="str">
            <v>m23</v>
          </cell>
          <cell r="B23" t="str">
            <v>Alambre Negro C.16</v>
          </cell>
          <cell r="C23" t="str">
            <v>Kg</v>
          </cell>
          <cell r="D23">
            <v>3800</v>
          </cell>
        </row>
        <row r="24">
          <cell r="A24" t="str">
            <v>m24</v>
          </cell>
          <cell r="B24" t="str">
            <v>Bloque Estructural</v>
          </cell>
          <cell r="C24" t="str">
            <v>Un</v>
          </cell>
          <cell r="D24">
            <v>1200</v>
          </cell>
        </row>
        <row r="25">
          <cell r="A25" t="str">
            <v>m25</v>
          </cell>
          <cell r="B25" t="str">
            <v>Arena para pañete</v>
          </cell>
          <cell r="C25" t="str">
            <v>M3</v>
          </cell>
          <cell r="D25">
            <v>40000</v>
          </cell>
        </row>
        <row r="26">
          <cell r="A26" t="str">
            <v>m26</v>
          </cell>
          <cell r="B26" t="str">
            <v>Marmolina</v>
          </cell>
          <cell r="C26" t="str">
            <v>Kg</v>
          </cell>
          <cell r="D26">
            <v>1200</v>
          </cell>
        </row>
        <row r="27">
          <cell r="A27" t="str">
            <v>m27</v>
          </cell>
          <cell r="B27" t="str">
            <v>SikaFLuid</v>
          </cell>
          <cell r="C27" t="str">
            <v>Kg</v>
          </cell>
          <cell r="D27">
            <v>7440</v>
          </cell>
          <cell r="F27">
            <v>186000</v>
          </cell>
          <cell r="G27">
            <v>25</v>
          </cell>
        </row>
        <row r="28">
          <cell r="A28" t="str">
            <v>m28</v>
          </cell>
          <cell r="B28" t="str">
            <v>Granito N°2</v>
          </cell>
          <cell r="C28" t="str">
            <v>Kg</v>
          </cell>
          <cell r="D28">
            <v>1120</v>
          </cell>
          <cell r="F28">
            <v>14000</v>
          </cell>
          <cell r="G28">
            <v>12.5</v>
          </cell>
        </row>
        <row r="29">
          <cell r="A29" t="str">
            <v>m29</v>
          </cell>
          <cell r="B29" t="str">
            <v>Bloque N°4 Rayado - 20 x 30 x 10</v>
          </cell>
          <cell r="C29" t="str">
            <v>Un</v>
          </cell>
          <cell r="D29">
            <v>800</v>
          </cell>
        </row>
        <row r="30">
          <cell r="A30" t="str">
            <v>m30</v>
          </cell>
          <cell r="B30" t="str">
            <v>Calado en concreto - 20 x 20</v>
          </cell>
          <cell r="C30" t="str">
            <v>Un</v>
          </cell>
          <cell r="D30">
            <v>1900</v>
          </cell>
        </row>
        <row r="31">
          <cell r="A31" t="str">
            <v>m31</v>
          </cell>
          <cell r="B31" t="str">
            <v>PHR C 305 x 80 x 25 x 3.0mm</v>
          </cell>
          <cell r="C31" t="str">
            <v>ml</v>
          </cell>
          <cell r="D31">
            <v>31000</v>
          </cell>
        </row>
        <row r="32">
          <cell r="A32" t="str">
            <v>m32</v>
          </cell>
          <cell r="B32" t="str">
            <v>Angulo 3" x 1/4"</v>
          </cell>
          <cell r="C32" t="str">
            <v>ml</v>
          </cell>
          <cell r="D32">
            <v>19800</v>
          </cell>
        </row>
        <row r="33">
          <cell r="A33" t="str">
            <v>m33</v>
          </cell>
          <cell r="B33" t="str">
            <v>Soldadura 6010 x 3/32</v>
          </cell>
          <cell r="C33" t="str">
            <v>Kg</v>
          </cell>
          <cell r="D33">
            <v>8500</v>
          </cell>
        </row>
        <row r="34">
          <cell r="A34" t="str">
            <v>m34</v>
          </cell>
          <cell r="B34" t="str">
            <v>Chazo expansivo 4"x 3/8"</v>
          </cell>
          <cell r="C34" t="str">
            <v>Un</v>
          </cell>
          <cell r="D34">
            <v>1200</v>
          </cell>
          <cell r="F34">
            <v>23900</v>
          </cell>
          <cell r="G34">
            <v>10</v>
          </cell>
        </row>
        <row r="35">
          <cell r="A35" t="str">
            <v>m35</v>
          </cell>
          <cell r="B35" t="str">
            <v>Anticorrosivo</v>
          </cell>
          <cell r="C35" t="str">
            <v>Gl</v>
          </cell>
          <cell r="D35">
            <v>25000</v>
          </cell>
        </row>
        <row r="36">
          <cell r="A36" t="str">
            <v>m36</v>
          </cell>
          <cell r="B36" t="str">
            <v>Esmalte Negro</v>
          </cell>
          <cell r="C36" t="str">
            <v>GL</v>
          </cell>
          <cell r="D36">
            <v>38000</v>
          </cell>
        </row>
        <row r="37">
          <cell r="A37" t="str">
            <v>m37</v>
          </cell>
          <cell r="B37" t="str">
            <v>PHR C 305 x 80 x 25 x 1.5mm</v>
          </cell>
          <cell r="C37" t="str">
            <v>ml</v>
          </cell>
          <cell r="D37">
            <v>25000</v>
          </cell>
        </row>
        <row r="38">
          <cell r="A38" t="str">
            <v>m38</v>
          </cell>
          <cell r="B38" t="str">
            <v>Varilla Lisa 1/2" - Con 5cm de rosca en ambas puntas</v>
          </cell>
          <cell r="C38" t="str">
            <v>Ml</v>
          </cell>
          <cell r="D38">
            <v>4500</v>
          </cell>
        </row>
        <row r="39">
          <cell r="A39" t="str">
            <v>m39</v>
          </cell>
          <cell r="B39" t="str">
            <v>Arandela 1/2" x 25mm x 2mm</v>
          </cell>
          <cell r="C39" t="str">
            <v>Un</v>
          </cell>
          <cell r="D39">
            <v>300</v>
          </cell>
        </row>
        <row r="40">
          <cell r="A40" t="str">
            <v>m40</v>
          </cell>
          <cell r="B40" t="str">
            <v>Tuerca G.5 - Rosca 1/2"</v>
          </cell>
          <cell r="C40" t="str">
            <v>Un</v>
          </cell>
          <cell r="D40">
            <v>800</v>
          </cell>
        </row>
        <row r="41">
          <cell r="A41" t="str">
            <v>m41</v>
          </cell>
          <cell r="B41" t="str">
            <v>Cubierta Tipo Sandwich x 50 mm</v>
          </cell>
          <cell r="C41" t="str">
            <v>m2</v>
          </cell>
          <cell r="D41">
            <v>125000</v>
          </cell>
        </row>
        <row r="42">
          <cell r="A42" t="str">
            <v>m42</v>
          </cell>
          <cell r="B42" t="str">
            <v>Acabados y Tornilleria para cubierta</v>
          </cell>
          <cell r="C42" t="str">
            <v>m2</v>
          </cell>
          <cell r="D42">
            <v>7500</v>
          </cell>
        </row>
        <row r="43">
          <cell r="A43" t="str">
            <v>m43</v>
          </cell>
          <cell r="B43" t="str">
            <v>Canal Tipo Amazona</v>
          </cell>
          <cell r="C43" t="str">
            <v>ml</v>
          </cell>
          <cell r="D43">
            <v>24100</v>
          </cell>
          <cell r="F43">
            <v>72300</v>
          </cell>
          <cell r="G43">
            <v>3</v>
          </cell>
        </row>
        <row r="44">
          <cell r="A44" t="str">
            <v>m44</v>
          </cell>
          <cell r="B44" t="str">
            <v>Union para canal Tipo Amazona</v>
          </cell>
          <cell r="C44" t="str">
            <v>Un</v>
          </cell>
          <cell r="D44">
            <v>14300</v>
          </cell>
        </row>
        <row r="45">
          <cell r="A45" t="str">
            <v>m45</v>
          </cell>
          <cell r="B45" t="str">
            <v>Soporte para Canal Tipo Amazona</v>
          </cell>
          <cell r="C45" t="str">
            <v>Un</v>
          </cell>
          <cell r="D45">
            <v>1900</v>
          </cell>
        </row>
        <row r="46">
          <cell r="A46" t="str">
            <v>m46</v>
          </cell>
          <cell r="B46" t="str">
            <v>Union Bajante Canal Tipo Amazona</v>
          </cell>
          <cell r="C46" t="str">
            <v>Un</v>
          </cell>
          <cell r="D46">
            <v>19300</v>
          </cell>
        </row>
        <row r="47">
          <cell r="A47" t="str">
            <v>m47</v>
          </cell>
          <cell r="B47" t="str">
            <v>Bajante para canal Ripo Amazona</v>
          </cell>
          <cell r="C47" t="str">
            <v>Ml</v>
          </cell>
          <cell r="D47">
            <v>19500</v>
          </cell>
          <cell r="F47">
            <v>58500</v>
          </cell>
          <cell r="G47">
            <v>3</v>
          </cell>
        </row>
        <row r="48">
          <cell r="A48" t="str">
            <v>m48</v>
          </cell>
          <cell r="B48" t="str">
            <v>Soporte Bajante Pavco</v>
          </cell>
          <cell r="C48" t="str">
            <v>Un</v>
          </cell>
          <cell r="D48">
            <v>2000</v>
          </cell>
        </row>
        <row r="49">
          <cell r="A49" t="str">
            <v>m49</v>
          </cell>
          <cell r="B49" t="str">
            <v>Enchape para Piso</v>
          </cell>
          <cell r="C49" t="str">
            <v>M2</v>
          </cell>
          <cell r="D49">
            <v>25000</v>
          </cell>
        </row>
        <row r="50">
          <cell r="A50" t="str">
            <v>m50</v>
          </cell>
          <cell r="B50" t="str">
            <v>Pega Piso - Sika</v>
          </cell>
          <cell r="C50" t="str">
            <v>Kg</v>
          </cell>
          <cell r="D50">
            <v>600</v>
          </cell>
          <cell r="F50">
            <v>30000</v>
          </cell>
          <cell r="G50">
            <v>50</v>
          </cell>
        </row>
        <row r="51">
          <cell r="A51" t="str">
            <v>m51</v>
          </cell>
          <cell r="B51" t="str">
            <v>Boquilla</v>
          </cell>
          <cell r="C51" t="str">
            <v>Kg</v>
          </cell>
          <cell r="D51">
            <v>2500</v>
          </cell>
          <cell r="F51">
            <v>12500</v>
          </cell>
          <cell r="G51">
            <v>5</v>
          </cell>
        </row>
        <row r="52">
          <cell r="A52" t="str">
            <v>m52</v>
          </cell>
          <cell r="B52" t="str">
            <v>Piso Granito Pulido - 30 x 30</v>
          </cell>
          <cell r="C52" t="str">
            <v>M2</v>
          </cell>
          <cell r="D52">
            <v>35000</v>
          </cell>
        </row>
        <row r="53">
          <cell r="A53" t="str">
            <v>m53</v>
          </cell>
          <cell r="B53" t="str">
            <v>Enchape de Muros</v>
          </cell>
          <cell r="C53" t="str">
            <v>M2</v>
          </cell>
          <cell r="D53">
            <v>26000</v>
          </cell>
        </row>
        <row r="54">
          <cell r="A54" t="str">
            <v>m54</v>
          </cell>
          <cell r="B54" t="str">
            <v>Cemento Blanco - Argos</v>
          </cell>
          <cell r="C54" t="str">
            <v>Kg</v>
          </cell>
          <cell r="D54">
            <v>900</v>
          </cell>
          <cell r="F54">
            <v>45000</v>
          </cell>
          <cell r="G54">
            <v>50</v>
          </cell>
        </row>
        <row r="55">
          <cell r="A55" t="str">
            <v>m55</v>
          </cell>
          <cell r="B55" t="str">
            <v>Piedra Para Pulir - Gruesa</v>
          </cell>
          <cell r="C55" t="str">
            <v>Un</v>
          </cell>
          <cell r="D55">
            <v>60000</v>
          </cell>
        </row>
        <row r="56">
          <cell r="A56" t="str">
            <v>m56</v>
          </cell>
          <cell r="B56" t="str">
            <v>Piedra Para Pulir . Fina</v>
          </cell>
          <cell r="C56" t="str">
            <v>Un</v>
          </cell>
          <cell r="D56">
            <v>60000</v>
          </cell>
        </row>
        <row r="57">
          <cell r="A57" t="str">
            <v>m57</v>
          </cell>
          <cell r="B57" t="str">
            <v>Tabla 0,10 x 0,02 x 3.0 - Cepilla y canteada por un lado</v>
          </cell>
          <cell r="C57" t="str">
            <v>Un</v>
          </cell>
          <cell r="D57">
            <v>8500</v>
          </cell>
        </row>
        <row r="58">
          <cell r="A58" t="str">
            <v>m58</v>
          </cell>
          <cell r="B58" t="str">
            <v>SikaMastik</v>
          </cell>
          <cell r="C58" t="str">
            <v>Kg</v>
          </cell>
          <cell r="D58">
            <v>1741</v>
          </cell>
          <cell r="F58">
            <v>47000</v>
          </cell>
          <cell r="G58">
            <v>27</v>
          </cell>
        </row>
        <row r="59">
          <cell r="A59" t="str">
            <v>m59</v>
          </cell>
          <cell r="B59" t="str">
            <v>Pintuco Vinilo T1</v>
          </cell>
          <cell r="C59" t="str">
            <v>Gl</v>
          </cell>
          <cell r="D59">
            <v>34400</v>
          </cell>
          <cell r="F59">
            <v>200000</v>
          </cell>
          <cell r="G59">
            <v>5</v>
          </cell>
        </row>
        <row r="60">
          <cell r="A60" t="str">
            <v>m60</v>
          </cell>
          <cell r="B60" t="str">
            <v>Koraza</v>
          </cell>
          <cell r="C60" t="str">
            <v>Gl</v>
          </cell>
          <cell r="D60">
            <v>54200</v>
          </cell>
          <cell r="F60">
            <v>370000</v>
          </cell>
          <cell r="G60">
            <v>5</v>
          </cell>
        </row>
        <row r="61">
          <cell r="A61" t="str">
            <v>m61</v>
          </cell>
          <cell r="B61" t="str">
            <v>Sub-Base</v>
          </cell>
          <cell r="C61" t="str">
            <v>M3</v>
          </cell>
          <cell r="D61">
            <v>55000</v>
          </cell>
        </row>
        <row r="62">
          <cell r="A62" t="str">
            <v>m62</v>
          </cell>
          <cell r="B62" t="str">
            <v>Sardinel - 0.40 x 0.20 x 0.8</v>
          </cell>
          <cell r="C62" t="str">
            <v>Un</v>
          </cell>
          <cell r="D62">
            <v>40000</v>
          </cell>
        </row>
        <row r="63">
          <cell r="A63" t="str">
            <v>m63</v>
          </cell>
          <cell r="B63" t="str">
            <v>Caseton</v>
          </cell>
          <cell r="C63" t="str">
            <v>m3</v>
          </cell>
          <cell r="D63">
            <v>2000</v>
          </cell>
        </row>
        <row r="64">
          <cell r="A64" t="str">
            <v>m64</v>
          </cell>
          <cell r="B64" t="str">
            <v>Tubo PVC Presion 1/2"</v>
          </cell>
          <cell r="C64" t="str">
            <v>Ml</v>
          </cell>
          <cell r="D64">
            <v>1816.6666666666667</v>
          </cell>
        </row>
        <row r="65">
          <cell r="A65" t="str">
            <v>m65</v>
          </cell>
          <cell r="B65" t="str">
            <v>Accesorio PVC Presion 1/2"</v>
          </cell>
          <cell r="C65" t="str">
            <v>Un</v>
          </cell>
          <cell r="D65">
            <v>500</v>
          </cell>
        </row>
        <row r="66">
          <cell r="A66" t="str">
            <v>m66</v>
          </cell>
          <cell r="B66" t="str">
            <v>Tubo PVC Presion 3/4"</v>
          </cell>
          <cell r="C66" t="str">
            <v>Ml</v>
          </cell>
          <cell r="D66">
            <v>1983.3333333333333</v>
          </cell>
        </row>
        <row r="67">
          <cell r="A67" t="str">
            <v>m67</v>
          </cell>
          <cell r="B67" t="str">
            <v>Accesorio PVC Presion 3/4"</v>
          </cell>
          <cell r="C67" t="str">
            <v>Un</v>
          </cell>
          <cell r="D67">
            <v>1000</v>
          </cell>
        </row>
        <row r="68">
          <cell r="A68" t="str">
            <v>m68</v>
          </cell>
          <cell r="B68" t="str">
            <v>Tubo PVC Presion 1"</v>
          </cell>
          <cell r="C68" t="str">
            <v>Ml</v>
          </cell>
          <cell r="D68">
            <v>2650</v>
          </cell>
        </row>
        <row r="69">
          <cell r="A69" t="str">
            <v>m69</v>
          </cell>
          <cell r="B69" t="str">
            <v>Accesorio PVC Presion 1"</v>
          </cell>
          <cell r="C69" t="str">
            <v>Un</v>
          </cell>
          <cell r="D69">
            <v>2000</v>
          </cell>
        </row>
        <row r="70">
          <cell r="A70" t="str">
            <v>m70</v>
          </cell>
          <cell r="B70" t="str">
            <v>Tubo PVC Presion 2" - 200 psi</v>
          </cell>
          <cell r="C70" t="str">
            <v>Ml</v>
          </cell>
          <cell r="D70">
            <v>21817</v>
          </cell>
        </row>
        <row r="71">
          <cell r="A71" t="str">
            <v>m71</v>
          </cell>
          <cell r="B71" t="str">
            <v>Accesorio PVC Presion 2"</v>
          </cell>
          <cell r="C71" t="str">
            <v>Un</v>
          </cell>
          <cell r="D71">
            <v>19000</v>
          </cell>
        </row>
        <row r="72">
          <cell r="A72" t="str">
            <v>m72</v>
          </cell>
          <cell r="B72" t="str">
            <v>Pegante PVC</v>
          </cell>
          <cell r="C72">
            <v>0.25</v>
          </cell>
          <cell r="D72">
            <v>50900</v>
          </cell>
        </row>
        <row r="73">
          <cell r="A73" t="str">
            <v>m73</v>
          </cell>
          <cell r="B73" t="str">
            <v>Limpiador PVC</v>
          </cell>
          <cell r="C73">
            <v>0.25</v>
          </cell>
          <cell r="D73">
            <v>24900</v>
          </cell>
        </row>
        <row r="74">
          <cell r="A74" t="str">
            <v>m74</v>
          </cell>
          <cell r="B74" t="str">
            <v xml:space="preserve">Valvula antivandalica 1-1/2" - </v>
          </cell>
          <cell r="C74" t="str">
            <v>un</v>
          </cell>
          <cell r="D74">
            <v>266000</v>
          </cell>
        </row>
        <row r="75">
          <cell r="A75" t="str">
            <v>m75</v>
          </cell>
          <cell r="B75" t="str">
            <v>Incluye tuberia 1-1/2" y Codo Metalico para conexión a Sanitario</v>
          </cell>
          <cell r="C75" t="str">
            <v>un</v>
          </cell>
          <cell r="D75">
            <v>190000</v>
          </cell>
        </row>
        <row r="76">
          <cell r="A76" t="str">
            <v>m76</v>
          </cell>
          <cell r="B76" t="str">
            <v>Cinta Teflon</v>
          </cell>
          <cell r="C76" t="str">
            <v>Rollo</v>
          </cell>
          <cell r="D76">
            <v>1000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Lista"/>
      <sheetName val="Transporte"/>
      <sheetName val="Materiales"/>
      <sheetName val="Equipo"/>
      <sheetName val="MdeO"/>
      <sheetName val="1.1"/>
      <sheetName val="1.2"/>
      <sheetName val="1.3"/>
      <sheetName val="1.4"/>
      <sheetName val="1.5"/>
      <sheetName val="1.6"/>
      <sheetName val="1.7"/>
      <sheetName val="1.8"/>
      <sheetName val="1.9"/>
      <sheetName val="1.10"/>
      <sheetName val="1.11"/>
      <sheetName val="1.12"/>
      <sheetName val="2.1"/>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3.1"/>
      <sheetName val="3.2"/>
      <sheetName val="3.3"/>
      <sheetName val="3.4"/>
      <sheetName val="3.5"/>
      <sheetName val="3.6"/>
      <sheetName val="3.7"/>
      <sheetName val="3.8"/>
      <sheetName val="3.9"/>
      <sheetName val="3.10"/>
      <sheetName val="3.11"/>
      <sheetName val="3.12"/>
      <sheetName val="3.13"/>
      <sheetName val="3.14"/>
      <sheetName val="3.15"/>
      <sheetName val="3.16"/>
      <sheetName val="3.17"/>
      <sheetName val="3.18"/>
      <sheetName val="3.19"/>
      <sheetName val="3.20"/>
      <sheetName val="3.21"/>
      <sheetName val="3.22"/>
      <sheetName val="3.23"/>
      <sheetName val="3.24"/>
      <sheetName val="3.25"/>
      <sheetName val="3.26"/>
      <sheetName val="4.1"/>
      <sheetName val="4.2"/>
      <sheetName val="4.3"/>
      <sheetName val="4.4"/>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5.18"/>
      <sheetName val="5.19"/>
      <sheetName val="5.20"/>
      <sheetName val="5.21"/>
      <sheetName val="5.22"/>
      <sheetName val="5.23"/>
      <sheetName val="5.24"/>
      <sheetName val="5.25"/>
      <sheetName val="5.26"/>
      <sheetName val="5.27"/>
      <sheetName val="5.28"/>
      <sheetName val="5.29"/>
      <sheetName val="5.30"/>
      <sheetName val="5.31"/>
      <sheetName val="5.32"/>
      <sheetName val="5.33"/>
      <sheetName val="5.34"/>
      <sheetName val="5.35"/>
      <sheetName val="5.36"/>
      <sheetName val="5.37"/>
      <sheetName val="5.38"/>
      <sheetName val="5.39"/>
      <sheetName val="5.40"/>
      <sheetName val="5.41"/>
      <sheetName val="5.42"/>
      <sheetName val="6.1"/>
      <sheetName val="6.2"/>
      <sheetName val="6.3"/>
      <sheetName val="6.4"/>
      <sheetName val="6.5"/>
      <sheetName val="6.6"/>
      <sheetName val="6.7"/>
      <sheetName val="6.8"/>
      <sheetName val="6.9"/>
      <sheetName val="6.10"/>
      <sheetName val="7.1"/>
      <sheetName val="7.2"/>
      <sheetName val="7.3"/>
      <sheetName val="7.4"/>
      <sheetName val="7.5"/>
      <sheetName val="7.6"/>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 val="7.36"/>
      <sheetName val="7.37"/>
      <sheetName val="7.38"/>
      <sheetName val="7.39"/>
      <sheetName val="7.40"/>
      <sheetName val="7.41"/>
      <sheetName val="7.42"/>
      <sheetName val="7.43"/>
      <sheetName val="7.44"/>
      <sheetName val="7.45"/>
      <sheetName val="7.46"/>
      <sheetName val="7.47"/>
      <sheetName val="7.48"/>
      <sheetName val="7.49"/>
      <sheetName val="7.50"/>
      <sheetName val="7.51"/>
      <sheetName val="7.52"/>
      <sheetName val="7.53"/>
      <sheetName val="8.1"/>
      <sheetName val="8.2"/>
      <sheetName val="8.3"/>
      <sheetName val="9.1"/>
      <sheetName val="9.2"/>
      <sheetName val="9.3"/>
      <sheetName val="9.4"/>
      <sheetName val="9.5"/>
      <sheetName val="9.6"/>
      <sheetName val="9.7"/>
      <sheetName val="9.8"/>
      <sheetName val="9.9"/>
      <sheetName val="9.10"/>
      <sheetName val="9.11"/>
      <sheetName val="9.12"/>
      <sheetName val="9.13"/>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10.22"/>
      <sheetName val="11.1"/>
      <sheetName val="11.2"/>
      <sheetName val="11.3"/>
      <sheetName val="11.4"/>
      <sheetName val="11.5"/>
      <sheetName val="11.6"/>
      <sheetName val="11.7"/>
      <sheetName val="12.1"/>
      <sheetName val="12.2"/>
      <sheetName val="12.3"/>
      <sheetName val="12.4"/>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3.26"/>
      <sheetName val="13.27"/>
      <sheetName val="13.28"/>
      <sheetName val="13.29"/>
      <sheetName val="13.30"/>
      <sheetName val="13.31"/>
      <sheetName val="13.32"/>
      <sheetName val="13.33"/>
      <sheetName val="13.34"/>
      <sheetName val="13.35"/>
      <sheetName val="13.36"/>
      <sheetName val="13.37"/>
      <sheetName val="13.38"/>
      <sheetName val="13.39"/>
      <sheetName val="13.40"/>
      <sheetName val="13.41"/>
      <sheetName val="13.42"/>
      <sheetName val="13.43"/>
      <sheetName val="13.44"/>
      <sheetName val="13.45"/>
      <sheetName val="13.46"/>
      <sheetName val="13.47"/>
      <sheetName val="13.48"/>
      <sheetName val="13.49"/>
      <sheetName val="13.50"/>
      <sheetName val="13.51"/>
      <sheetName val="13.52"/>
      <sheetName val="13.53"/>
      <sheetName val="13.54"/>
      <sheetName val="13.55"/>
      <sheetName val="13.56"/>
      <sheetName val="13.57"/>
      <sheetName val="13.58"/>
      <sheetName val="13.59"/>
      <sheetName val="13.60"/>
      <sheetName val="13.61"/>
      <sheetName val="13.62"/>
      <sheetName val="13.63"/>
      <sheetName val="13.64"/>
      <sheetName val="13.65"/>
      <sheetName val="13.66"/>
      <sheetName val="13.67"/>
      <sheetName val="13.68"/>
      <sheetName val="13.69"/>
      <sheetName val="13.70"/>
      <sheetName val="13.71"/>
      <sheetName val="13.72"/>
      <sheetName val="13.73"/>
      <sheetName val="13.74"/>
      <sheetName val="13.75"/>
      <sheetName val="13.76"/>
      <sheetName val="13.77"/>
      <sheetName val="13.78"/>
      <sheetName val="13.79"/>
      <sheetName val="13.80"/>
      <sheetName val="13.81"/>
      <sheetName val="13.82"/>
      <sheetName val="13.83"/>
      <sheetName val="13.84"/>
      <sheetName val="13.85"/>
      <sheetName val="13.86"/>
    </sheetNames>
    <sheetDataSet>
      <sheetData sheetId="0" refreshError="1"/>
      <sheetData sheetId="1" refreshError="1"/>
      <sheetData sheetId="2" refreshError="1"/>
      <sheetData sheetId="3" refreshError="1"/>
      <sheetData sheetId="4" refreshError="1"/>
      <sheetData sheetId="5" refreshError="1">
        <row r="2">
          <cell r="C2">
            <v>1.85</v>
          </cell>
        </row>
        <row r="4">
          <cell r="A4" t="str">
            <v>-</v>
          </cell>
        </row>
        <row r="5">
          <cell r="A5" t="str">
            <v>ARMADOR</v>
          </cell>
        </row>
        <row r="6">
          <cell r="A6" t="str">
            <v>AYUDANTE DE PINTURA</v>
          </cell>
        </row>
        <row r="7">
          <cell r="A7" t="str">
            <v>CADENERO</v>
          </cell>
        </row>
        <row r="8">
          <cell r="A8" t="str">
            <v>CALCULISTA</v>
          </cell>
        </row>
        <row r="9">
          <cell r="A9" t="str">
            <v>CORTADOR</v>
          </cell>
        </row>
        <row r="10">
          <cell r="A10" t="str">
            <v>MACHINERO</v>
          </cell>
        </row>
        <row r="11">
          <cell r="A11" t="str">
            <v>AYUDANTE</v>
          </cell>
        </row>
        <row r="12">
          <cell r="A12" t="str">
            <v>OFICIAL</v>
          </cell>
        </row>
        <row r="13">
          <cell r="A13" t="str">
            <v>PALETEROS</v>
          </cell>
        </row>
        <row r="14">
          <cell r="A14" t="str">
            <v>PINTOR</v>
          </cell>
        </row>
        <row r="15">
          <cell r="A15" t="str">
            <v>RASTRILLEROS</v>
          </cell>
        </row>
        <row r="16">
          <cell r="A16" t="str">
            <v>SAND BLASTERO</v>
          </cell>
        </row>
        <row r="17">
          <cell r="A17" t="str">
            <v>SOLDADOR</v>
          </cell>
        </row>
        <row r="18">
          <cell r="A18" t="str">
            <v>SOLDADOR II</v>
          </cell>
        </row>
        <row r="19">
          <cell r="A19" t="str">
            <v>TOPOGRAFO</v>
          </cell>
        </row>
        <row r="20">
          <cell r="A20" t="str">
            <v>TROCHERO</v>
          </cell>
        </row>
        <row r="21">
          <cell r="A21" t="str">
            <v>-</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 DE MATERIALES"/>
      <sheetName val="cronograma"/>
      <sheetName val="PRESUPUESTO la esperanza"/>
      <sheetName val="ANALISIS PRELIMINARES DEMOLICIO"/>
      <sheetName val="ANALISIS MOVIMIENTO -CIMIENTO"/>
      <sheetName val="MAMPOSTERIA ESTRUCTURA"/>
      <sheetName val="CARPIN- METALICA - MADERA ALUMI"/>
      <sheetName val="ELECTRICAS-HIDROSANIT"/>
      <sheetName val="ENCHAPES-PISOS"/>
      <sheetName val="PAÑETES-CUBIERTA"/>
      <sheetName val="APARATOS. EMPRAD-PINTURA"/>
      <sheetName val="EXTRIORES Y OTROS"/>
      <sheetName val="ANALISIS BASICOS"/>
      <sheetName val="MANO DE OBRA Y CUADRILLAS"/>
      <sheetName val="ROTULOS"/>
      <sheetName val="Hoja1"/>
      <sheetName val="PRESUPUESTO c-50"/>
      <sheetName val="ANALISIS sanitaria 150 dem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9">
          <cell r="C39" t="str">
            <v>ML</v>
          </cell>
        </row>
        <row r="40">
          <cell r="C40" t="str">
            <v>ML</v>
          </cell>
        </row>
        <row r="177">
          <cell r="C177" t="str">
            <v>ML</v>
          </cell>
        </row>
        <row r="178">
          <cell r="C178" t="str">
            <v>ML</v>
          </cell>
        </row>
        <row r="180">
          <cell r="C180" t="str">
            <v>ML</v>
          </cell>
        </row>
        <row r="182">
          <cell r="C182" t="str">
            <v>ML</v>
          </cell>
        </row>
        <row r="185">
          <cell r="C185" t="str">
            <v>ML</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A.N."/>
      <sheetName val="SOPORTES A.N."/>
      <sheetName val="DOMI.STA.CECILIA II"/>
      <sheetName val="ACTA"/>
      <sheetName val="BALANCE FINANCIERO"/>
      <sheetName val="AVANCE"/>
      <sheetName val="E.MERCANCIA"/>
      <sheetName val="tuberia"/>
      <sheetName val="CONT INSP Y ENSAYO"/>
      <sheetName val="factores_A_N_"/>
      <sheetName val="SOPORTES_A_N_"/>
      <sheetName val="DOMI_STA_CECILIA_II"/>
      <sheetName val="BALANCE_FINANCIERO"/>
      <sheetName val="E_MERCANCIA"/>
      <sheetName val="CONT_INSP_Y_ENSAYO"/>
    </sheetNames>
    <sheetDataSet>
      <sheetData sheetId="0" refreshError="1">
        <row r="15">
          <cell r="I15">
            <v>0.54751813668079397</v>
          </cell>
        </row>
        <row r="16">
          <cell r="I16">
            <v>0.67002611682034363</v>
          </cell>
        </row>
        <row r="17">
          <cell r="I17">
            <v>0.80535562905411928</v>
          </cell>
        </row>
        <row r="18">
          <cell r="I18">
            <v>0.89811116639918487</v>
          </cell>
        </row>
        <row r="19">
          <cell r="I19">
            <v>0.9744774270287262</v>
          </cell>
        </row>
        <row r="20">
          <cell r="I20">
            <v>1.1239471251137785</v>
          </cell>
        </row>
        <row r="21">
          <cell r="I21">
            <v>1.2825432987340994</v>
          </cell>
        </row>
        <row r="22">
          <cell r="I22">
            <v>1.4530556979861888</v>
          </cell>
        </row>
        <row r="23">
          <cell r="I23">
            <v>1.6392553722877783</v>
          </cell>
        </row>
        <row r="24">
          <cell r="I24">
            <v>1.8401475946639425</v>
          </cell>
        </row>
        <row r="25">
          <cell r="I25">
            <v>2.4052561673438118</v>
          </cell>
        </row>
        <row r="28">
          <cell r="I28">
            <v>3.6230056809750879</v>
          </cell>
        </row>
        <row r="29">
          <cell r="I29">
            <v>4.2349131863889973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5">
          <cell r="I15">
            <v>0.54751813668079397</v>
          </cell>
        </row>
      </sheetData>
      <sheetData sheetId="10"/>
      <sheetData sheetId="11"/>
      <sheetData sheetId="12"/>
      <sheetData sheetId="13"/>
      <sheetData sheetId="14"/>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les (Con acero)"/>
      <sheetName val="CANT"/>
      <sheetName val="Datos"/>
      <sheetName val="APU"/>
      <sheetName val="APU-ELE"/>
      <sheetName val="ABPU"/>
      <sheetName val="FORMATO AIU"/>
    </sheetNames>
    <sheetDataSet>
      <sheetData sheetId="0"/>
      <sheetData sheetId="1"/>
      <sheetData sheetId="2">
        <row r="3">
          <cell r="C3" t="str">
            <v>Mano de obra</v>
          </cell>
        </row>
      </sheetData>
      <sheetData sheetId="3"/>
      <sheetData sheetId="4"/>
      <sheetData sheetId="5"/>
      <sheetData sheetId="6"/>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ula Multiple"/>
      <sheetName val="M.E.Comedor"/>
      <sheetName val="M.E.Lectura"/>
      <sheetName val="M.E.Gateo"/>
      <sheetName val="M.Med_Arq"/>
      <sheetName val="AIU"/>
      <sheetName val="Pres_CDI90"/>
      <sheetName val="1_Preliminares"/>
      <sheetName val="2-3_Cimentación_Est.Met"/>
      <sheetName val="4_Mampost"/>
      <sheetName val="5Electricos"/>
      <sheetName val="6_Pisos"/>
      <sheetName val="7_HidroSa"/>
      <sheetName val="8 Enchapes"/>
      <sheetName val="9_Aparatos"/>
      <sheetName val="10_Cub_CM"/>
      <sheetName val="11_CarMeta"/>
      <sheetName val="12-13-14_Pintura"/>
      <sheetName val="Insumos"/>
      <sheetName val="Equipo_Trans "/>
      <sheetName val="M.Obra"/>
      <sheetName val="Pres_C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RANTÍA UNICA"/>
      <sheetName val="PRES"/>
      <sheetName val="AIU1"/>
      <sheetName val="AIU2"/>
      <sheetName val="MAT"/>
      <sheetName val="CUADRILLAS"/>
      <sheetName val="PER"/>
      <sheetName val="TRANS"/>
      <sheetName val="HER"/>
      <sheetName val="MEZ"/>
      <sheetName val="MEZ001"/>
      <sheetName val="MEZ002"/>
      <sheetName val="MEZ003"/>
      <sheetName val="MEZ004"/>
      <sheetName val="MEZ005"/>
      <sheetName val="MEZ006"/>
      <sheetName val="MEZ007"/>
      <sheetName val="MEZ008"/>
      <sheetName val="MEZ009"/>
      <sheetName val="MEZ010"/>
      <sheetName val="MEZ011"/>
      <sheetName val="MEZ012"/>
      <sheetName val="MEZ013"/>
      <sheetName val="MEZ014"/>
      <sheetName val="MEZ015"/>
      <sheetName val="MEZ016"/>
      <sheetName val="MEZ017"/>
      <sheetName val="MEZ018"/>
      <sheetName val="MEZ019"/>
      <sheetName val="MEZ020"/>
      <sheetName val="MEZ021"/>
      <sheetName val="MEZ022"/>
      <sheetName val="MEZ023"/>
      <sheetName val="MEZ024"/>
      <sheetName val="MEZ025"/>
      <sheetName val="MEZ026"/>
      <sheetName val="MEZ027"/>
      <sheetName val="MEZ028"/>
      <sheetName val="1.0.4"/>
      <sheetName val="1.0.5"/>
      <sheetName val="1.1.2"/>
      <sheetName val="1.1.4"/>
      <sheetName val="1.1.5"/>
      <sheetName val="1.1.6"/>
      <sheetName val="1.1.7"/>
      <sheetName val="1.1.8"/>
      <sheetName val="1.1.9"/>
      <sheetName val="1.1.10"/>
      <sheetName val="1.1.12"/>
      <sheetName val="1.1.15"/>
      <sheetName val="1.1.17"/>
      <sheetName val="1.1.18"/>
      <sheetName val="1.1.19"/>
      <sheetName val="1.1.20"/>
      <sheetName val="1.2.1"/>
      <sheetName val="1.2.2"/>
      <sheetName val="1.2.3"/>
      <sheetName val="1.3.1"/>
      <sheetName val="1.3.2"/>
      <sheetName val="2.1.1"/>
      <sheetName val="2.1.3"/>
      <sheetName val="2.1.6"/>
      <sheetName val="2.1.8"/>
      <sheetName val="2.1.9"/>
      <sheetName val="2.1.10"/>
      <sheetName val="2.1.11"/>
      <sheetName val="2.1.12"/>
      <sheetName val="2.1.13"/>
      <sheetName val="2.1.14"/>
      <sheetName val="2.1.15"/>
      <sheetName val="2.1.16"/>
      <sheetName val="2.2.2"/>
      <sheetName val="2.2.3"/>
      <sheetName val="2.2.5"/>
      <sheetName val="2.2.6"/>
      <sheetName val="2.2.8"/>
      <sheetName val="2.2.11"/>
      <sheetName val="2.2.12"/>
      <sheetName val="2.2.13"/>
      <sheetName val="2.2.15"/>
      <sheetName val="2.2.16"/>
      <sheetName val="2.2.17"/>
      <sheetName val="2.2.20"/>
      <sheetName val="2.2.22"/>
      <sheetName val="2.2.23"/>
      <sheetName val="2.3.2"/>
      <sheetName val="2.3.3"/>
      <sheetName val="2.3.4"/>
      <sheetName val="2.3.5"/>
      <sheetName val="2.3.7"/>
      <sheetName val="3.1"/>
      <sheetName val="4.1.1"/>
      <sheetName val="4.1.2"/>
      <sheetName val="4.1.3"/>
      <sheetName val="4.1.4"/>
      <sheetName val="4.1.5"/>
      <sheetName val="4.1.6"/>
      <sheetName val="4.1.8"/>
      <sheetName val="4.1.9"/>
      <sheetName val="4.1.11"/>
      <sheetName val="4.1.12"/>
      <sheetName val="4.2.1"/>
      <sheetName val="4.2.2"/>
      <sheetName val="4.2.3"/>
      <sheetName val="4.2.5"/>
      <sheetName val="4.2.6"/>
      <sheetName val="4.3.1"/>
      <sheetName val="4.3.2"/>
      <sheetName val="4.3.3"/>
      <sheetName val="4.3.4"/>
      <sheetName val="4.3.5"/>
      <sheetName val="4.3.5A"/>
      <sheetName val="4.3.5B"/>
      <sheetName val="4.3.5C"/>
      <sheetName val="4.3.7"/>
      <sheetName val="4.3.8"/>
      <sheetName val="4.3.9"/>
      <sheetName val="4.3.10"/>
      <sheetName val="4.3.11"/>
      <sheetName val="4.4.1"/>
      <sheetName val="4.4.2"/>
      <sheetName val="4.4.4"/>
      <sheetName val="4.4.5"/>
      <sheetName val="4.4.6"/>
      <sheetName val="4.4.7"/>
      <sheetName val="4.4.8"/>
      <sheetName val="4.4.8A"/>
      <sheetName val="4.4.8B"/>
      <sheetName val="4.4.8C"/>
      <sheetName val="4.4.9A"/>
      <sheetName val="4.4.10"/>
      <sheetName val="4.4.11"/>
      <sheetName val="4.4.12"/>
      <sheetName val="4.4.13"/>
      <sheetName val="4.4.13A"/>
      <sheetName val="4.4.14A"/>
      <sheetName val="4.4.16"/>
      <sheetName val="4.4.18"/>
      <sheetName val="4.4.19"/>
      <sheetName val="4.4.20"/>
      <sheetName val="4.4.21"/>
      <sheetName val="4.4.22"/>
      <sheetName val="4.4.24"/>
      <sheetName val="4.4.25"/>
      <sheetName val="4.4.25A"/>
      <sheetName val="4.4.25B"/>
      <sheetName val="4.4.26"/>
      <sheetName val="4.4.27"/>
      <sheetName val="4.4.28"/>
      <sheetName val="4.4.29"/>
      <sheetName val="4.4.30"/>
      <sheetName val="4.4.31"/>
      <sheetName val="4.5.1A"/>
      <sheetName val="4.5.1B"/>
      <sheetName val="4.5.1C"/>
      <sheetName val="4.5.1D"/>
      <sheetName val="4.5.1E"/>
      <sheetName val="4.5.1F"/>
      <sheetName val="4.5.4"/>
      <sheetName val="4.5.5"/>
      <sheetName val="4.5.6"/>
      <sheetName val="5.1.0"/>
      <sheetName val="5.1.1"/>
      <sheetName val="5.1.2A"/>
      <sheetName val="5.1.3"/>
      <sheetName val="5.1.4"/>
      <sheetName val="5.1.5"/>
      <sheetName val="5.1.6"/>
      <sheetName val="5.1.7"/>
      <sheetName val="5.1.8"/>
      <sheetName val="5.2.1"/>
      <sheetName val="5.2.2"/>
      <sheetName val="5.2.5"/>
      <sheetName val="5.2.6"/>
      <sheetName val="5.2.7"/>
      <sheetName val="5.2.9"/>
      <sheetName val="5.2.10"/>
      <sheetName val="5.2.11"/>
      <sheetName val="5.2.12"/>
      <sheetName val="5.2.13"/>
      <sheetName val="5.2.14"/>
      <sheetName val="5.2.15"/>
      <sheetName val="5.2.16"/>
      <sheetName val="5.2.17"/>
      <sheetName val="5.2.18"/>
      <sheetName val="5.2.19"/>
      <sheetName val="5.2.20"/>
      <sheetName val="5.3.1"/>
      <sheetName val="5.3.2"/>
      <sheetName val="5.3.3"/>
      <sheetName val="5.3.3A"/>
      <sheetName val="5.3.4"/>
      <sheetName val="5.3.5"/>
      <sheetName val="5.3.6"/>
      <sheetName val="5.4.1"/>
      <sheetName val="5.4.2"/>
      <sheetName val="5.4.2A"/>
      <sheetName val="5.4.3A"/>
      <sheetName val="5.4.4"/>
      <sheetName val="6.1.1"/>
      <sheetName val="6.1.2"/>
      <sheetName val="6.1.3"/>
      <sheetName val="6.1.4"/>
      <sheetName val="7.1.1"/>
      <sheetName val="7.1.2"/>
      <sheetName val="7.1.3"/>
      <sheetName val="7.1.5"/>
      <sheetName val="7.1.6"/>
      <sheetName val="7.1.1.1"/>
      <sheetName val="7.1.1.2"/>
      <sheetName val="7.1.1.3"/>
      <sheetName val="7.1.1.4"/>
      <sheetName val="7.1.1.5"/>
      <sheetName val="7.1.1.6"/>
      <sheetName val="7.1.1.7"/>
      <sheetName val="7.1.1.8"/>
      <sheetName val="7.1.1.9"/>
      <sheetName val="7.1.1.10"/>
      <sheetName val="7.1.1.11"/>
      <sheetName val="7.1.1.12"/>
      <sheetName val="7.1.1.13"/>
      <sheetName val="7.1.1.14"/>
      <sheetName val="7.1.1.15"/>
      <sheetName val="7.1.2.1"/>
      <sheetName val="7.1.2.3"/>
      <sheetName val="7.1.2.4"/>
      <sheetName val="7.1.2.5"/>
      <sheetName val="7.1.3.1"/>
      <sheetName val="7.1.5.1"/>
      <sheetName val="7.1.5.2"/>
      <sheetName val="7.1.5.3"/>
      <sheetName val="7.1.5.4"/>
      <sheetName val="7.1.5.5"/>
      <sheetName val="7.2.1.1"/>
      <sheetName val="7.2.1.2"/>
      <sheetName val="7.2.1.3"/>
      <sheetName val="7.2.1.4"/>
      <sheetName val="7.2.1.5"/>
      <sheetName val="7.2.1.6"/>
      <sheetName val="7.2.1.7"/>
      <sheetName val="7.2.1.9"/>
      <sheetName val="7.2.1.11"/>
      <sheetName val="7.2.1.12"/>
      <sheetName val="7.2.1.13"/>
      <sheetName val="7.2.1.14"/>
      <sheetName val="7.2.2.2"/>
      <sheetName val="7.2.2.4"/>
      <sheetName val="7.2.2.6"/>
      <sheetName val="7.2.2.7"/>
      <sheetName val="7.2.3.1"/>
      <sheetName val="7.2.4.1"/>
      <sheetName val="7.2.4.2"/>
      <sheetName val="7.2.4.3"/>
      <sheetName val="7.3.1"/>
      <sheetName val="7.3.2"/>
      <sheetName val="7.3.4"/>
      <sheetName val="7.3.5"/>
      <sheetName val="7.3.6"/>
      <sheetName val="7.3.6 A"/>
      <sheetName val="7.3.7"/>
      <sheetName val="7.3.8"/>
      <sheetName val="7.3.9"/>
      <sheetName val="7.3.10"/>
      <sheetName val="7.3.11"/>
      <sheetName val="7.3.12"/>
      <sheetName val="7.3.13"/>
      <sheetName val="7.3.14"/>
      <sheetName val="7.3.15"/>
      <sheetName val="7.3.16"/>
      <sheetName val="7.3.17"/>
      <sheetName val="7.4.2"/>
      <sheetName val="7.4.3"/>
      <sheetName val="7.4.4"/>
      <sheetName val="7.5.1A"/>
      <sheetName val="7.5.2A"/>
      <sheetName val="7.5.3"/>
      <sheetName val="7.5.6"/>
      <sheetName val="7.5.6A"/>
      <sheetName val="7.5.7"/>
      <sheetName val="7.5.8"/>
      <sheetName val="7.5.8A"/>
      <sheetName val="7.6.1.1"/>
      <sheetName val="7.6.1.2"/>
      <sheetName val="7.6.1.3"/>
      <sheetName val="7.6.1.4"/>
      <sheetName val="7.6.1.5"/>
      <sheetName val="7.6.1.6"/>
      <sheetName val="7.6.1.7"/>
      <sheetName val="7.6.1.8"/>
      <sheetName val="7.6.1.9"/>
      <sheetName val="7.6.1.10"/>
      <sheetName val="7.6.1.11"/>
      <sheetName val="7.6.2.2"/>
      <sheetName val="7.6.2.4"/>
      <sheetName val="7.6.2.5"/>
      <sheetName val="7.6.2.6"/>
      <sheetName val="7.6.3.2"/>
      <sheetName val="7.6.3.2A"/>
      <sheetName val="7.6.3.3"/>
      <sheetName val="7.6.3.4"/>
      <sheetName val="7.6.4.1"/>
      <sheetName val="7.6.4.2"/>
      <sheetName val="7.6.4.3"/>
      <sheetName val="7.6.4.4"/>
      <sheetName val="7.6.4.5"/>
      <sheetName val="7.6.4.6"/>
      <sheetName val="7.6.5.1"/>
      <sheetName val="7.6.5.2"/>
      <sheetName val="7.6.6.1"/>
      <sheetName val="7.6.6.2"/>
      <sheetName val="7.6.6.3"/>
      <sheetName val="7.6.8.1"/>
      <sheetName val="7.6.8.1A"/>
      <sheetName val="7.6.8.2"/>
      <sheetName val="7.6.8.3"/>
      <sheetName val="7.6.8.4"/>
      <sheetName val="7.6.8.5"/>
      <sheetName val="7.6.8.6"/>
      <sheetName val="7.9.1"/>
      <sheetName val="7.9.1A"/>
      <sheetName val="7.9.1B"/>
      <sheetName val="7.9.1C"/>
      <sheetName val="7.9.1D"/>
      <sheetName val="7.9.2"/>
      <sheetName val="7.9.3"/>
      <sheetName val="7.10.1"/>
      <sheetName val="7.10.2"/>
      <sheetName val="7.10.3"/>
      <sheetName val="7.10.4"/>
      <sheetName val="7.11.1"/>
      <sheetName val="7.11.1A"/>
      <sheetName val="7.11.2"/>
      <sheetName val="7.11.2A"/>
      <sheetName val="7.11.2AB"/>
      <sheetName val="7.11.2AC"/>
      <sheetName val="7.11.2B"/>
      <sheetName val="7.11.2C"/>
      <sheetName val="7.11.2D"/>
      <sheetName val="7.11.2E"/>
      <sheetName val="7.11.2F"/>
      <sheetName val="7.11.2G"/>
      <sheetName val="7.11.2H"/>
      <sheetName val="7.11.2I"/>
      <sheetName val="7.11.2J"/>
      <sheetName val="7.11.2K"/>
      <sheetName val="7.11.3"/>
      <sheetName val="7.11.4"/>
      <sheetName val="7.11.4A"/>
      <sheetName val="7.11.5"/>
      <sheetName val="7.11.5A"/>
      <sheetName val="7.11.6"/>
      <sheetName val="7.11.8"/>
      <sheetName val="7.11.26"/>
      <sheetName val="7.11.27"/>
      <sheetName val="7.11.28"/>
      <sheetName val="7.11.29"/>
      <sheetName val="7.11.30"/>
      <sheetName val="7.11.31"/>
      <sheetName val="7.11.32"/>
      <sheetName val="7.11.33"/>
      <sheetName val="7.11.34"/>
      <sheetName val="7.11.35"/>
      <sheetName val="7.11.36"/>
      <sheetName val="7.12.1"/>
      <sheetName val="7.12.2"/>
      <sheetName val="7.12.2A"/>
      <sheetName val="7.12.2B"/>
      <sheetName val="7.12.2C"/>
      <sheetName val="7.12.2D"/>
      <sheetName val="7.12.3"/>
      <sheetName val="7.12.4"/>
      <sheetName val="7.12.5"/>
      <sheetName val="7.12.6"/>
      <sheetName val="7.12.7"/>
      <sheetName val="7.12.8"/>
      <sheetName val="7.12.9"/>
      <sheetName val="7.12.10"/>
      <sheetName val="7.12.10A"/>
      <sheetName val="7.12.11"/>
      <sheetName val="7.12.11A"/>
      <sheetName val="7.12.11B"/>
      <sheetName val="7.12.12"/>
      <sheetName val="7.12.13"/>
      <sheetName val="7.12.14"/>
      <sheetName val="7.12.15"/>
      <sheetName val="7.12.16"/>
      <sheetName val="7.12.16A"/>
      <sheetName val="7.12.16B"/>
      <sheetName val="7.12.17"/>
      <sheetName val="7.12.17A"/>
      <sheetName val="7.12.18"/>
      <sheetName val="7.12.19"/>
      <sheetName val="7.12.19A"/>
      <sheetName val="7.12.19B"/>
      <sheetName val="7.12.19C"/>
      <sheetName val="7.12.19D"/>
      <sheetName val="7.12.19E"/>
      <sheetName val="7.12.20"/>
      <sheetName val="7.12.20A"/>
      <sheetName val="7.12.20B"/>
      <sheetName val="7.12.20C"/>
      <sheetName val="7.12.20D"/>
      <sheetName val="7.12.20E"/>
      <sheetName val="7.12.20F"/>
      <sheetName val="7.12.20G"/>
      <sheetName val="7.12.21"/>
      <sheetName val="7.12.21A"/>
      <sheetName val="7.12.21B"/>
      <sheetName val="7.12.21C"/>
      <sheetName val="7.12.21D"/>
      <sheetName val="7.12.21E"/>
      <sheetName val="7.12.21F"/>
      <sheetName val="7.12.21G"/>
      <sheetName val="7.12.21H"/>
      <sheetName val="7.12.21I"/>
      <sheetName val="7.12.22"/>
      <sheetName val="7.12.22A"/>
      <sheetName val="7.12.22B"/>
      <sheetName val="7.12.22C"/>
      <sheetName val="7.12.22D"/>
      <sheetName val="7.12.22E"/>
      <sheetName val="7.12.22F"/>
      <sheetName val="7.12.22G"/>
      <sheetName val="7.12.22H"/>
      <sheetName val="7.12.22I"/>
      <sheetName val="7.12.22J"/>
      <sheetName val="7.12.22K"/>
      <sheetName val="7.12.23"/>
      <sheetName val="7.12.23A"/>
      <sheetName val="7.12.23B"/>
      <sheetName val="7.12.23C"/>
      <sheetName val="7.12.23D"/>
      <sheetName val="7.12.23E"/>
      <sheetName val="7.12.23F"/>
      <sheetName val="7.12.24"/>
      <sheetName val="7.12.24A"/>
      <sheetName val="7.12.24B"/>
      <sheetName val="7.12.24C"/>
      <sheetName val="7.12.24D"/>
      <sheetName val="7.12.24E"/>
      <sheetName val="7.12.24F"/>
      <sheetName val="7.12.25"/>
      <sheetName val="7.12.26"/>
      <sheetName val="7.12.27"/>
      <sheetName val="7.13.2.1"/>
      <sheetName val="7.13.2.2"/>
      <sheetName val="7.13.2.3"/>
      <sheetName val="7.13.2.4"/>
      <sheetName val="7.13.2.4A"/>
      <sheetName val="7.13.2.4B"/>
      <sheetName val="7.13.2.5"/>
      <sheetName val="7.13.2.6"/>
      <sheetName val="7.13.2.8"/>
      <sheetName val="7.13.2.9"/>
      <sheetName val="7.13.2.10"/>
      <sheetName val="7.13.2.11"/>
      <sheetName val="7.13.3.1"/>
      <sheetName val="9.1.1"/>
      <sheetName val="9.1.2"/>
      <sheetName val="9.1.3"/>
      <sheetName val="9.1.4"/>
      <sheetName val="9.1.6"/>
      <sheetName val="9.1.8"/>
      <sheetName val="9.1.9"/>
      <sheetName val="9.1.10"/>
      <sheetName val="9.1.11"/>
      <sheetName val="10.1.1"/>
      <sheetName val="10.1.2"/>
      <sheetName val="10.1.3"/>
      <sheetName val="10.1.3A"/>
      <sheetName val="10.1.3B"/>
      <sheetName val="10.1.4"/>
      <sheetName val="10.1.5"/>
      <sheetName val="10.1.6"/>
      <sheetName val="10.1.7"/>
      <sheetName val="10.1.11"/>
      <sheetName val="10.1.12"/>
      <sheetName val="10.1.13"/>
      <sheetName val="10.2.1.1"/>
      <sheetName val="10.2.1.2"/>
      <sheetName val="10.2.1.3"/>
      <sheetName val="10.2.1.4"/>
      <sheetName val="10.2.1.5"/>
      <sheetName val="10.2.1.7"/>
      <sheetName val="10.2.1.8"/>
      <sheetName val="10.2.1.10"/>
      <sheetName val="10.2.1.11"/>
      <sheetName val="10.2.1.13"/>
      <sheetName val="10.2.1.13A"/>
      <sheetName val="10.2.1.14"/>
      <sheetName val="10.2.1.15"/>
      <sheetName val="10.2.1.16"/>
      <sheetName val="10.2.1.17"/>
      <sheetName val="10.2.1.18"/>
      <sheetName val="10.2.1.19"/>
      <sheetName val="10.2.1.20"/>
      <sheetName val="10.2.1.21"/>
      <sheetName val="10.2.1.22"/>
      <sheetName val="10.2.1.23"/>
      <sheetName val="10.2.1.24"/>
      <sheetName val="10.2.1.25"/>
      <sheetName val="10.2.1.26"/>
      <sheetName val="10.2.1.27"/>
      <sheetName val="10.2.1.28"/>
      <sheetName val="10.2.1.29"/>
      <sheetName val="10.2.1.30"/>
      <sheetName val="10.2.1.31"/>
      <sheetName val="10.2.1.32"/>
      <sheetName val="10.2.1.32A"/>
      <sheetName val="10.2.1.33"/>
      <sheetName val="10.2.1.34"/>
      <sheetName val="10.2.1.35"/>
      <sheetName val="10.2.1.36"/>
      <sheetName val="10.2.1.37"/>
      <sheetName val="10.2.1.38"/>
      <sheetName val="10.2.1.39"/>
      <sheetName val="10.2.2.1"/>
      <sheetName val="10.2.3.1"/>
      <sheetName val="10.2.3.2"/>
      <sheetName val="10.2.3.4"/>
      <sheetName val="10.2.3.5"/>
      <sheetName val="10.2.3.6"/>
      <sheetName val="10.2.3.7"/>
      <sheetName val="10.2.3.8"/>
      <sheetName val="10.2.3.9"/>
      <sheetName val="10.2.3.10"/>
      <sheetName val="10.2.3.11"/>
      <sheetName val="10.2.3.13A"/>
      <sheetName val="10.2.3.14"/>
      <sheetName val="10.2.3.15"/>
      <sheetName val="10.2.3.16"/>
      <sheetName val="10.2.3.17"/>
      <sheetName val="10.2.3.18"/>
      <sheetName val="10.2.3.19"/>
      <sheetName val="10.2.3.21"/>
      <sheetName val="10.2.3.22A"/>
      <sheetName val="10.2.3.22B"/>
      <sheetName val="10.2.3.23"/>
      <sheetName val="10.2.3.24"/>
      <sheetName val="10.2.3.25"/>
      <sheetName val="10.2.3.27"/>
      <sheetName val="10.2.3.28"/>
      <sheetName val="10.2.4.1"/>
      <sheetName val="10.2.4.2"/>
      <sheetName val="10.2.4.3"/>
      <sheetName val="10.2.4.4"/>
      <sheetName val="10.2.4.5"/>
      <sheetName val="a10.1.1"/>
      <sheetName val="a10.1.1.2"/>
      <sheetName val="a10.1.2"/>
      <sheetName val="a10.1.3"/>
      <sheetName val="a10.1.4"/>
      <sheetName val="a10.1.5"/>
      <sheetName val="a10.1.6"/>
      <sheetName val="a10.1.7"/>
      <sheetName val="a10.1.8"/>
      <sheetName val="a10.1.9"/>
      <sheetName val="a10.1.10"/>
      <sheetName val="a10.1.11"/>
      <sheetName val="a10.1.1.7"/>
      <sheetName val="a10.1.1.8"/>
      <sheetName val="a10.1.12"/>
      <sheetName val="a10.1.1.9A"/>
      <sheetName val="a10.1.1.10"/>
      <sheetName val="a10.1.1.11"/>
      <sheetName val="a10.1.13"/>
      <sheetName val="a10.1.14"/>
      <sheetName val="a10.1.15"/>
      <sheetName val="a10.1.16"/>
      <sheetName val="a10.1.1.14"/>
      <sheetName val="a10.1.1.15"/>
      <sheetName val="a10.1.2.1"/>
      <sheetName val="a10.1.2.2"/>
      <sheetName val="a10.1.2.3"/>
      <sheetName val="a10.1.2.4"/>
      <sheetName val="a10.1.2.5"/>
      <sheetName val="a10.1.2.6"/>
      <sheetName val="a10.2.1"/>
      <sheetName val="a10.2.2"/>
      <sheetName val="a10.2.3"/>
      <sheetName val="a10.2.4"/>
      <sheetName val="a10.2.5"/>
      <sheetName val="a10.1.3.1"/>
      <sheetName val="a10.3.1"/>
      <sheetName val="a10.3.2"/>
      <sheetName val="a10.1.4.1"/>
      <sheetName val="a10.4.1"/>
      <sheetName val="a10.5.1"/>
      <sheetName val="a10.5.2"/>
      <sheetName val="a10.5.3"/>
      <sheetName val="a10.5.4"/>
      <sheetName val="a10.5.5"/>
      <sheetName val="a10.5.6"/>
      <sheetName val="a10.5.7"/>
      <sheetName val="a10.5.8"/>
      <sheetName val="a10.5.9"/>
      <sheetName val="a10.5.10"/>
      <sheetName val="a10.5.11"/>
      <sheetName val="a10.5.12"/>
      <sheetName val="a10.1.5.1"/>
      <sheetName val="a10.1.5.2"/>
      <sheetName val="a10.1.5.3"/>
      <sheetName val="a10.1.5.4"/>
      <sheetName val="a10.1.5.5"/>
      <sheetName val="a10.1.6.1"/>
      <sheetName val="a10.6.1"/>
      <sheetName val="a10.6.2"/>
      <sheetName val="a10.7.1"/>
      <sheetName val="a10.7.2"/>
      <sheetName val="a10.7.3"/>
      <sheetName val="a10.7.4"/>
      <sheetName val="a10.7.5"/>
      <sheetName val="a10.7.6"/>
      <sheetName val="a10.7.7"/>
      <sheetName val="a10.7.8"/>
      <sheetName val="a10.7.9"/>
      <sheetName val="a10.7.10"/>
      <sheetName val="a10.7.11"/>
      <sheetName val="a10.7.12"/>
      <sheetName val="a10.7.13"/>
      <sheetName val="a10.2.2.1"/>
      <sheetName val="a10.2.2.2"/>
      <sheetName val="a10.2.2.3"/>
      <sheetName val="a10.2.2.4"/>
      <sheetName val="a10.2.2.5"/>
      <sheetName val="a10.2.2.6"/>
      <sheetName val="a10.2.2.7"/>
      <sheetName val="a10.9.1"/>
      <sheetName val="a10.2.4.1"/>
      <sheetName val="a10.10.1"/>
      <sheetName val="a10.3.1.2"/>
      <sheetName val="a10.3.2.1"/>
      <sheetName val="a10.15.1"/>
      <sheetName val="a10.4.1.2"/>
      <sheetName val="a10.15.2"/>
      <sheetName val="a10.4.2.2"/>
      <sheetName val="a10.4.3.1"/>
      <sheetName val="a10.4.4.1"/>
      <sheetName val="a10.17.1"/>
      <sheetName val="a10.4.5.1"/>
      <sheetName val="a10.18.1"/>
      <sheetName val="a10.4.6.1"/>
      <sheetName val="a10.4.6.2"/>
      <sheetName val="a10.4.6.3"/>
      <sheetName val="a10.5.1.1"/>
      <sheetName val="a10.5.1.2"/>
      <sheetName val="a10.5.1.3"/>
      <sheetName val="a10.5.1.4"/>
      <sheetName val="a10.5.1.5"/>
      <sheetName val="a10.5.1.6"/>
      <sheetName val="a10.5.1.7"/>
      <sheetName val="a10.5.2.1"/>
      <sheetName val="a10.20.1"/>
      <sheetName val="a10.21.1"/>
      <sheetName val="a10.22.1"/>
      <sheetName val="a10.22.2"/>
      <sheetName val="11.1.1"/>
      <sheetName val="11.1.1A"/>
      <sheetName val="11.1.2"/>
      <sheetName val="11.1.3"/>
      <sheetName val="11.1.5"/>
      <sheetName val="11.1.8"/>
      <sheetName val="11.1.9"/>
      <sheetName val="11.1.10"/>
      <sheetName val="11.1.11"/>
      <sheetName val="11.1.12"/>
      <sheetName val="11.1.13"/>
      <sheetName val="11.1.14"/>
      <sheetName val="11.1.15"/>
      <sheetName val="11.1.16"/>
      <sheetName val="11.1.17"/>
      <sheetName val="11.1.17A"/>
      <sheetName val="11.1.18"/>
      <sheetName val="11.1.19"/>
      <sheetName val="11.1.20"/>
      <sheetName val="11.1.21"/>
      <sheetName val="11.1.22"/>
      <sheetName val="11.1.23"/>
      <sheetName val="11.1.24"/>
      <sheetName val="11.1.25"/>
      <sheetName val="11.1.26"/>
      <sheetName val="11.1.27"/>
      <sheetName val="11.1.29"/>
      <sheetName val="11.1.30"/>
      <sheetName val="11.1.31"/>
      <sheetName val="11.1.32"/>
      <sheetName val="11.1.33"/>
      <sheetName val="11.1.34"/>
      <sheetName val="11.1.35"/>
      <sheetName val="11.2.1"/>
      <sheetName val="11.3.1"/>
      <sheetName val="11.3.2"/>
      <sheetName val="11.3.3"/>
      <sheetName val="11.3.4"/>
      <sheetName val="11.3.5"/>
      <sheetName val="PE-1"/>
      <sheetName val="PE-1G"/>
      <sheetName val="PE-1J"/>
      <sheetName val="PE-1L"/>
      <sheetName val="PE-1A"/>
      <sheetName val="PE-1C"/>
      <sheetName val="PE-1D"/>
      <sheetName val="PE-1E"/>
      <sheetName val="PE-1F"/>
      <sheetName val="PE-1K"/>
      <sheetName val="PE-1M"/>
      <sheetName val="PE-1N"/>
      <sheetName val="PE-1A (9)"/>
      <sheetName val="12.1.1"/>
      <sheetName val="12.1.3"/>
      <sheetName val="12.1.4"/>
      <sheetName val="12.1.6"/>
      <sheetName val="12.1.7"/>
      <sheetName val="12.1.8"/>
      <sheetName val="12.1.9"/>
      <sheetName val="12.1.10"/>
      <sheetName val="12.1.11"/>
      <sheetName val="12.1.12"/>
      <sheetName val="12.1.13"/>
      <sheetName val="CPM001"/>
      <sheetName val="CM001"/>
      <sheetName val="CM002"/>
      <sheetName val="CM003"/>
      <sheetName val="12.1.14"/>
      <sheetName val="12.1.15"/>
      <sheetName val="12.1.16"/>
      <sheetName val="12.1.44"/>
      <sheetName val="12.1.64"/>
      <sheetName val="12.1.65"/>
      <sheetName val="12.2.1"/>
      <sheetName val="12.2.2"/>
      <sheetName val="12.2.3"/>
      <sheetName val="12.2.9"/>
      <sheetName val="12.2.19"/>
      <sheetName val="12.2.20"/>
      <sheetName val="12.2.23"/>
      <sheetName val="12.2.24"/>
      <sheetName val="12.2.28"/>
      <sheetName val="12.2.32"/>
      <sheetName val="12.2.35"/>
      <sheetName val="12.2.41"/>
      <sheetName val="12.2.42"/>
      <sheetName val="12.2.44"/>
      <sheetName val="12.2.45"/>
      <sheetName val="12.4.1"/>
      <sheetName val="12.4.3"/>
      <sheetName val="12.4.5"/>
      <sheetName val="12.4.6"/>
      <sheetName val="12.4.7"/>
      <sheetName val="12.4.9"/>
      <sheetName val="12.5.1"/>
      <sheetName val="12.5.2"/>
      <sheetName val="12.5.2A"/>
      <sheetName val="12.5.3"/>
      <sheetName val="12.5.4"/>
      <sheetName val="12.5.5"/>
      <sheetName val="12.5.6"/>
      <sheetName val="12.5.7"/>
      <sheetName val="12.5.8"/>
      <sheetName val="12.5.9"/>
      <sheetName val="12.5.10"/>
      <sheetName val="12.5.11"/>
      <sheetName val="12.5.12"/>
      <sheetName val="12.5.13"/>
      <sheetName val="12.5.14"/>
      <sheetName val="12.5.14A"/>
      <sheetName val="12.5.15"/>
      <sheetName val="12.5.17"/>
      <sheetName val="12.5.18"/>
      <sheetName val="12.5.22"/>
      <sheetName val="12.5.23"/>
      <sheetName val="12.5.24"/>
      <sheetName val="12.5.25"/>
      <sheetName val="12.6.1"/>
      <sheetName val="12.6.2"/>
      <sheetName val="12.6.3"/>
      <sheetName val="12.6.3A"/>
      <sheetName val="12.6.3B"/>
      <sheetName val="12.6.3C"/>
      <sheetName val="12.6.4"/>
      <sheetName val="12.6.4A"/>
      <sheetName val="12.6.4B"/>
      <sheetName val="12.6.5"/>
      <sheetName val="12.6.6"/>
      <sheetName val="12.6.7"/>
      <sheetName val="12.6.8"/>
      <sheetName val="12.6.9"/>
      <sheetName val="12.6.10"/>
      <sheetName val="12.6.11"/>
      <sheetName val="12.6.12"/>
      <sheetName val="12.6.13"/>
      <sheetName val="12.6.14"/>
      <sheetName val="12.6.15"/>
      <sheetName val="12.6.15A"/>
      <sheetName val="13.1"/>
      <sheetName val="13.2"/>
      <sheetName val="14.1.1"/>
      <sheetName val="14.1.2"/>
      <sheetName val="14.1.4"/>
      <sheetName val="14.2.1"/>
      <sheetName val="15.1"/>
      <sheetName val="15.2"/>
      <sheetName val="15.3"/>
      <sheetName val="15.4"/>
      <sheetName val="15.5"/>
      <sheetName val="15.6"/>
      <sheetName val="15.7"/>
      <sheetName val="16.1.1"/>
      <sheetName val="16.1.3"/>
      <sheetName val="16.1.4"/>
      <sheetName val="16.1.6"/>
      <sheetName val="16.1.7"/>
      <sheetName val="16.1.8"/>
      <sheetName val="16.1.9"/>
      <sheetName val="16.1.10"/>
      <sheetName val="16.1.12"/>
      <sheetName val="16.1.13"/>
      <sheetName val="16.1.14"/>
      <sheetName val="16.1.15"/>
      <sheetName val="16.1.16"/>
      <sheetName val="16.1.17"/>
      <sheetName val="16.1.18"/>
      <sheetName val="16.1.19"/>
      <sheetName val="16.1.20"/>
      <sheetName val="16.1.21"/>
      <sheetName val="16.1.22"/>
      <sheetName val="16.1.23"/>
      <sheetName val="16.1.24"/>
      <sheetName val="16.1.26"/>
      <sheetName val="16.1.27"/>
      <sheetName val="16.1.28"/>
      <sheetName val="16.1.28A"/>
      <sheetName val="16.1.31"/>
      <sheetName val="16.1.32"/>
      <sheetName val="16.1.33"/>
      <sheetName val="16.1.34"/>
      <sheetName val="16.1.35"/>
      <sheetName val="16.1.36"/>
      <sheetName val="16.1.37"/>
      <sheetName val="16.2.1"/>
      <sheetName val="16.2.2"/>
      <sheetName val="16.2.4"/>
      <sheetName val="16.2.4A"/>
      <sheetName val="16.2.5"/>
      <sheetName val="16.2.6"/>
      <sheetName val="16.2.7"/>
      <sheetName val="16.2.8"/>
      <sheetName val="16.2.9"/>
      <sheetName val="16.2.10"/>
      <sheetName val="16.2.11"/>
      <sheetName val="16.2.12"/>
      <sheetName val="16.2.13"/>
      <sheetName val="16.3.2"/>
      <sheetName val="16.3.3"/>
      <sheetName val="17.1.1"/>
      <sheetName val="17.1.2"/>
      <sheetName val="17.1.3"/>
      <sheetName val="17.1.4"/>
      <sheetName val="17.1.5"/>
      <sheetName val="17.1.6"/>
      <sheetName val="17.2.1"/>
      <sheetName val="17.2.2"/>
      <sheetName val="17.2.3"/>
      <sheetName val="17.2.4"/>
      <sheetName val="17.2.5"/>
      <sheetName val="17.2.6"/>
      <sheetName val="18.1.1"/>
      <sheetName val="18.1.1A"/>
      <sheetName val="18.1.2A"/>
      <sheetName val="18.1.3"/>
      <sheetName val="18.1.4"/>
      <sheetName val="18.1.5"/>
      <sheetName val="18.1.6"/>
      <sheetName val="18.1.7"/>
      <sheetName val="18.1.8"/>
      <sheetName val="18.1.9"/>
      <sheetName val="18.1.10"/>
      <sheetName val="18.1.11"/>
      <sheetName val="18.1.12"/>
      <sheetName val="18.1.13"/>
      <sheetName val="18.1.15"/>
      <sheetName val="18.1.16"/>
      <sheetName val="18.1.17"/>
      <sheetName val="18.1.18"/>
      <sheetName val="18.1.19"/>
      <sheetName val="18.1.20"/>
      <sheetName val="18.1.21"/>
      <sheetName val="19.1.1"/>
      <sheetName val="19.1.2"/>
      <sheetName val="19.1.3"/>
      <sheetName val="19.1.4"/>
      <sheetName val="19.2.1"/>
      <sheetName val="20.1.1"/>
      <sheetName val="20.1.2"/>
      <sheetName val="20.1.3"/>
      <sheetName val="20.1.4"/>
      <sheetName val="20.1.5"/>
      <sheetName val="20.1.6"/>
      <sheetName val="20.1.7"/>
      <sheetName val="21.1.1"/>
      <sheetName val="21.1.2"/>
      <sheetName val="21.1.3"/>
      <sheetName val="21.1.4"/>
      <sheetName val="21.1.5"/>
      <sheetName val="21.1.6"/>
      <sheetName val="21.1.7"/>
      <sheetName val="21.1.8"/>
      <sheetName val="21.1.9"/>
      <sheetName val="21.1.10"/>
      <sheetName val="21.1.11"/>
      <sheetName val="21.1.12"/>
      <sheetName val="21.1.13"/>
      <sheetName val="21.1.14"/>
      <sheetName val="21.1.15"/>
      <sheetName val="21.1.17"/>
      <sheetName val="24.1.1"/>
      <sheetName val="24.1.2"/>
      <sheetName val="24.1.3"/>
      <sheetName val="24.2.1"/>
      <sheetName val="24.2.2"/>
      <sheetName val="24.2.3"/>
      <sheetName val="24.2.4"/>
      <sheetName val="24.2.5"/>
      <sheetName val="24.3.1"/>
      <sheetName val="24.3.2"/>
      <sheetName val="27.1.1"/>
      <sheetName val="27.1.2"/>
      <sheetName val="27.1.2A"/>
      <sheetName val="27.1.3"/>
      <sheetName val="27.1.4"/>
      <sheetName val="27.1.4A"/>
      <sheetName val="27.1.5"/>
      <sheetName val="27.1.5A"/>
      <sheetName val="27.1.6"/>
      <sheetName val="27.1.8"/>
      <sheetName val="27.1.9"/>
      <sheetName val="27.1.10"/>
      <sheetName val="27.1.11"/>
      <sheetName val="27.1.12"/>
      <sheetName val="27.1.13"/>
      <sheetName val="27.1.14"/>
      <sheetName val="27.1.16"/>
      <sheetName val="27.1.17"/>
      <sheetName val="27.1.17A"/>
      <sheetName val="27.1.18"/>
      <sheetName val="27.1.19"/>
      <sheetName val="27.1.20"/>
      <sheetName val="27.1.20A"/>
      <sheetName val="27.1.20B"/>
      <sheetName val="27.1.21"/>
      <sheetName val="27.1.22"/>
      <sheetName val="27.1.23"/>
      <sheetName val="27.1.24"/>
      <sheetName val="27.1.25"/>
      <sheetName val="27.1.26"/>
      <sheetName val="27.1.27"/>
      <sheetName val="27.1.28"/>
      <sheetName val="27.1.29"/>
      <sheetName val="27.1.30"/>
      <sheetName val="27.1.31"/>
      <sheetName val="27.2.1"/>
      <sheetName val="27.2.2"/>
      <sheetName val="27.2.3"/>
      <sheetName val="27.2.4"/>
      <sheetName val="27.2.5"/>
      <sheetName val="27.3.1"/>
      <sheetName val="27.3.2"/>
      <sheetName val="27.3.3"/>
      <sheetName val="27.3.4"/>
      <sheetName val="27.3.5"/>
      <sheetName val="27.3.6"/>
      <sheetName val="27.3.7"/>
      <sheetName val="27.3.8"/>
      <sheetName val="27.3.9"/>
      <sheetName val="27.3.10"/>
      <sheetName val="27.3.11"/>
      <sheetName val="27.3.12"/>
      <sheetName val="27.3.13"/>
      <sheetName val="27.3.14"/>
      <sheetName val="27.3.15"/>
      <sheetName val="27.3.16"/>
      <sheetName val="27.3.17"/>
      <sheetName val="27.3.18"/>
      <sheetName val="27.3.19"/>
      <sheetName val="27.3.20"/>
      <sheetName val="27.3.21"/>
      <sheetName val="27.4.1"/>
      <sheetName val="27.4.2"/>
      <sheetName val="27.4.3"/>
      <sheetName val="27.4.4"/>
      <sheetName val="27.4.5"/>
      <sheetName val="27.4.6"/>
      <sheetName val="27.4.7"/>
      <sheetName val="27.4.8"/>
      <sheetName val="27.4.9"/>
      <sheetName val="27.4.10"/>
      <sheetName val="27.4.11"/>
      <sheetName val="27.4.12"/>
      <sheetName val="27.4.13"/>
      <sheetName val="28.1.1"/>
      <sheetName val="28.1.2"/>
      <sheetName val="28.1.3"/>
      <sheetName val="28.1.4"/>
      <sheetName val="28.2.1"/>
      <sheetName val="28.2.2"/>
      <sheetName val="28.2.3"/>
      <sheetName val="28.2.4"/>
      <sheetName val="28.2.5"/>
      <sheetName val="28.2.6"/>
      <sheetName val="28.2.7"/>
      <sheetName val="28.2.8"/>
      <sheetName val="28.2.9"/>
      <sheetName val="28.2.10"/>
      <sheetName val="28.2.11"/>
      <sheetName val="29.1.1"/>
      <sheetName val="29.1.2"/>
      <sheetName val="29.1.3"/>
      <sheetName val="29.1.4"/>
      <sheetName val="29.1.5"/>
      <sheetName val="29.1.6"/>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3"/>
      <sheetName val="34"/>
      <sheetName val="35"/>
      <sheetName val="36"/>
      <sheetName val="37"/>
      <sheetName val="38"/>
      <sheetName val="39"/>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E10.1.04"/>
      <sheetName val="E10.1.06"/>
      <sheetName val="E10.1.07"/>
      <sheetName val="E10.1.08"/>
      <sheetName val="E10.1.09"/>
      <sheetName val="E10.1.10"/>
      <sheetName val="E10.1.12"/>
      <sheetName val="E10.1.14"/>
      <sheetName val="E10.1.15"/>
      <sheetName val="E10.1.16"/>
      <sheetName val="E10.1.17"/>
      <sheetName val="E10.2.01"/>
      <sheetName val="E10.2.03"/>
      <sheetName val="E10.2.04"/>
      <sheetName val="E10.2.06"/>
      <sheetName val="E10.2.07"/>
      <sheetName val="E10.2.09"/>
      <sheetName val="E10.2.10"/>
      <sheetName val="E10.2.11"/>
      <sheetName val="E10.2.12"/>
      <sheetName val="E10.2.13"/>
      <sheetName val="E10.2.14"/>
      <sheetName val="E10.2.15"/>
      <sheetName val="E10.2.16"/>
      <sheetName val="E10.2.17"/>
      <sheetName val="E10.2.18"/>
      <sheetName val="E10.2.19"/>
      <sheetName val="E10.2.20"/>
      <sheetName val="E10.2.21"/>
      <sheetName val="E10.2.22"/>
      <sheetName val="E10.2.23"/>
      <sheetName val="E10.2.24"/>
      <sheetName val="E10.2.25"/>
      <sheetName val="E10.3.01"/>
      <sheetName val="E10.3.02"/>
      <sheetName val="E10.3.03"/>
      <sheetName val="E10.3.04"/>
      <sheetName val="E10.3.05"/>
      <sheetName val="E10.3.06"/>
      <sheetName val="E10.3.07"/>
      <sheetName val="E10.3.08"/>
      <sheetName val="E10.3.09"/>
      <sheetName val="E10.3.10"/>
      <sheetName val="E10.3.11"/>
      <sheetName val="E10.3.12"/>
      <sheetName val="E10.3.13"/>
      <sheetName val="E10.3.14"/>
      <sheetName val="E10.3.15"/>
      <sheetName val="E10.3.16"/>
      <sheetName val="E10.3.18"/>
      <sheetName val="E10.3.20"/>
      <sheetName val="E10.3.21"/>
      <sheetName val="E10.3.22"/>
      <sheetName val="E10.3.23"/>
      <sheetName val="E10.3.24"/>
      <sheetName val="E10.3.25"/>
      <sheetName val="E10.4.01"/>
      <sheetName val="E10.4.02"/>
      <sheetName val="E10.4.03"/>
      <sheetName val="E10.4.04"/>
      <sheetName val="E10.4.05"/>
      <sheetName val="E10.4.06"/>
      <sheetName val="E10.4.07"/>
      <sheetName val="E10.4.08"/>
      <sheetName val="E10.5.03"/>
      <sheetName val="E10.5.04"/>
      <sheetName val="E10.5.05"/>
      <sheetName val="E10.5.06"/>
      <sheetName val="E10.5.07"/>
      <sheetName val="E10.5.08"/>
      <sheetName val="E10.5.09"/>
      <sheetName val="E10.5.10"/>
      <sheetName val="E10.6.01"/>
      <sheetName val="E10.6.02"/>
      <sheetName val="E10.6.03"/>
      <sheetName val="E10.6.04"/>
      <sheetName val="E10.6.05"/>
      <sheetName val="E10.6.06"/>
      <sheetName val="E10.6.07"/>
      <sheetName val="E10.6.08"/>
      <sheetName val="E10.6.09"/>
      <sheetName val="E10.6.10"/>
      <sheetName val="E10.6.11"/>
      <sheetName val="E10.6.12"/>
      <sheetName val="E10.6.13"/>
      <sheetName val="E10.6.14"/>
      <sheetName val="E10.6.15"/>
      <sheetName val="E10.6.16"/>
      <sheetName val="E10.6.17"/>
      <sheetName val="E10.6.18"/>
      <sheetName val="E10.6.19"/>
      <sheetName val="E10.6.20"/>
      <sheetName val="E10.6.21"/>
      <sheetName val="E10.6.22"/>
      <sheetName val="E10.6.23"/>
      <sheetName val="E10.6.24"/>
      <sheetName val="E10.7.01"/>
      <sheetName val="E10.7.02"/>
      <sheetName val="E10.7.03"/>
      <sheetName val="E10.7.04"/>
      <sheetName val="E10.7.05"/>
      <sheetName val="Pres_CDI90"/>
      <sheetName val="LISTA DE UNITARIOS"/>
    </sheetNames>
    <sheetDataSet>
      <sheetData sheetId="0"/>
      <sheetData sheetId="1"/>
      <sheetData sheetId="2"/>
      <sheetData sheetId="3"/>
      <sheetData sheetId="4">
        <row r="2">
          <cell r="B2" t="str">
            <v>LISTADO DE PRECIOS DE MATERIALES</v>
          </cell>
        </row>
      </sheetData>
      <sheetData sheetId="5"/>
      <sheetData sheetId="6">
        <row r="2">
          <cell r="B2" t="str">
            <v>LISTADO DE TARIFAS MANO DE OBRA</v>
          </cell>
        </row>
      </sheetData>
      <sheetData sheetId="7">
        <row r="2">
          <cell r="B2" t="str">
            <v>LISTADO DE TARIFAS TRANSPORTES</v>
          </cell>
        </row>
      </sheetData>
      <sheetData sheetId="8">
        <row r="2">
          <cell r="B2" t="str">
            <v>LISTADO DE TARIFAS ALQUILER DE EQUIPOS</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refreshError="1"/>
      <sheetData sheetId="122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 con"/>
      <sheetName val="FACTORES"/>
      <sheetName val="ACOMETIDAS"/>
      <sheetName val="SUMA TUBERIA"/>
      <sheetName val="TUBERIA"/>
      <sheetName val="CONST DOM"/>
      <sheetName val="PAVIMENTO"/>
      <sheetName val="dem poz"/>
      <sheetName val="RESUMEN"/>
      <sheetName val="SAN BASILIO N"/>
      <sheetName val="dem_con"/>
      <sheetName val="SUMA_TUBERIA"/>
      <sheetName val="CONST_DOM"/>
      <sheetName val="dem_poz"/>
      <sheetName val="SAN_BASILIO_N"/>
    </sheetNames>
    <sheetDataSet>
      <sheetData sheetId="0"/>
      <sheetData sheetId="1"/>
      <sheetData sheetId="2"/>
      <sheetData sheetId="3"/>
      <sheetData sheetId="4" refreshError="1">
        <row r="10">
          <cell r="AB10">
            <v>0</v>
          </cell>
        </row>
        <row r="14">
          <cell r="AB14">
            <v>0.56999999999999995</v>
          </cell>
        </row>
        <row r="15">
          <cell r="AB15">
            <v>0</v>
          </cell>
        </row>
        <row r="19">
          <cell r="AB19">
            <v>0.56999999999999995</v>
          </cell>
        </row>
        <row r="20">
          <cell r="AB20">
            <v>0</v>
          </cell>
        </row>
        <row r="24">
          <cell r="AB24">
            <v>0.56999999999999995</v>
          </cell>
        </row>
        <row r="25">
          <cell r="AB25">
            <v>0</v>
          </cell>
        </row>
        <row r="29">
          <cell r="AB29">
            <v>0.56999999999999995</v>
          </cell>
        </row>
        <row r="30">
          <cell r="AB30">
            <v>0</v>
          </cell>
        </row>
        <row r="34">
          <cell r="AB34">
            <v>0.56999999999999995</v>
          </cell>
        </row>
        <row r="35">
          <cell r="AB35">
            <v>0</v>
          </cell>
        </row>
        <row r="39">
          <cell r="AB39">
            <v>0</v>
          </cell>
        </row>
        <row r="40">
          <cell r="AB40">
            <v>0</v>
          </cell>
        </row>
        <row r="44">
          <cell r="AB44">
            <v>0.56999999999999995</v>
          </cell>
        </row>
        <row r="45">
          <cell r="AB45">
            <v>0</v>
          </cell>
        </row>
        <row r="49">
          <cell r="AB49">
            <v>0.56999999999999995</v>
          </cell>
        </row>
        <row r="50">
          <cell r="AB50">
            <v>0</v>
          </cell>
        </row>
        <row r="54">
          <cell r="AB54">
            <v>0.56999999999999995</v>
          </cell>
        </row>
        <row r="55">
          <cell r="AB55">
            <v>0</v>
          </cell>
        </row>
        <row r="59">
          <cell r="AB59">
            <v>0.56999999999999995</v>
          </cell>
        </row>
        <row r="60">
          <cell r="AB60">
            <v>0</v>
          </cell>
        </row>
        <row r="64">
          <cell r="AB64">
            <v>0.56999999999999995</v>
          </cell>
        </row>
        <row r="65">
          <cell r="AB65">
            <v>0</v>
          </cell>
        </row>
        <row r="69">
          <cell r="AB69">
            <v>0.56999999999999995</v>
          </cell>
        </row>
        <row r="70">
          <cell r="AB70">
            <v>0</v>
          </cell>
        </row>
        <row r="74">
          <cell r="AB74">
            <v>0.56999999999999995</v>
          </cell>
        </row>
        <row r="75">
          <cell r="AB75">
            <v>0</v>
          </cell>
        </row>
        <row r="79">
          <cell r="AB79">
            <v>0.56999999999999995</v>
          </cell>
        </row>
        <row r="80">
          <cell r="AB80">
            <v>0</v>
          </cell>
        </row>
        <row r="84">
          <cell r="AB84">
            <v>0.56999999999999995</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sheetName val="TUBERIA"/>
    </sheetNames>
    <sheetDataSet>
      <sheetData sheetId="0" refreshError="1">
        <row r="8">
          <cell r="M8">
            <v>1.6584571641407996E-2</v>
          </cell>
        </row>
        <row r="9">
          <cell r="M9">
            <v>2.2426467938538669E-2</v>
          </cell>
        </row>
        <row r="10">
          <cell r="M10">
            <v>2.8274936599466664E-2</v>
          </cell>
        </row>
        <row r="11">
          <cell r="M11">
            <v>3.829661593736533E-2</v>
          </cell>
        </row>
        <row r="12">
          <cell r="M12">
            <v>4.5516980430421336E-2</v>
          </cell>
        </row>
        <row r="13">
          <cell r="M13">
            <v>5.3258333226048005E-2</v>
          </cell>
        </row>
        <row r="14">
          <cell r="M14">
            <v>6.1634517528832006E-2</v>
          </cell>
        </row>
        <row r="15">
          <cell r="M15">
            <v>7.0733394045866677E-2</v>
          </cell>
        </row>
        <row r="16">
          <cell r="M16">
            <v>9.5576087426047993E-2</v>
          </cell>
        </row>
        <row r="17">
          <cell r="M17">
            <v>0.12212833482117867</v>
          </cell>
        </row>
        <row r="18">
          <cell r="M18">
            <v>0.14359225586346663</v>
          </cell>
        </row>
        <row r="19">
          <cell r="M19">
            <v>0.17174652128076801</v>
          </cell>
        </row>
        <row r="20">
          <cell r="M20">
            <v>0.20882594236319996</v>
          </cell>
        </row>
        <row r="21">
          <cell r="M21">
            <v>0.24948355910860801</v>
          </cell>
        </row>
        <row r="22">
          <cell r="M22">
            <v>0.29331212464947198</v>
          </cell>
        </row>
        <row r="23">
          <cell r="M23">
            <v>0.50414299258879991</v>
          </cell>
        </row>
      </sheetData>
      <sheetData sheetId="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INSUMOS"/>
      <sheetName val="PR 1"/>
      <sheetName val="PUNITARIOS PARA 241201 2S"/>
      <sheetName val="Hoja1"/>
      <sheetName val="items"/>
      <sheetName val="ESTADO RED TEC"/>
      <sheetName val="A-HOR"/>
      <sheetName val="BANCOS"/>
      <sheetName val="CARGOS"/>
      <sheetName val="EPS"/>
      <sheetName val="PENSIONES"/>
      <sheetName val="PREACTA 10"/>
      <sheetName val="DATOS"/>
      <sheetName val="PREACTA 9"/>
      <sheetName val="Res-Accide-10"/>
      <sheetName val="TARIFAS"/>
      <sheetName val="TRANSPORTE"/>
      <sheetName val="PRECIOS"/>
      <sheetName val="PREACTA 6"/>
      <sheetName val="Excavación Mat. Común Estacione"/>
      <sheetName val="Demolición Pavimento"/>
      <sheetName val="TABLA 2008"/>
      <sheetName val="SUB APU"/>
      <sheetName val="Listas"/>
      <sheetName val="PRESUPUESTO"/>
      <sheetName val="ESTADO VÍA-CRIT.TECNICO"/>
      <sheetName val="Insum"/>
      <sheetName val="Equipo"/>
      <sheetName val="Presup_Cancha"/>
      <sheetName val="PUNITARIOS%20PARA%20241201%202S"/>
      <sheetName val="RELACION MES"/>
      <sheetName val="GCB2000"/>
      <sheetName val="A. P. U."/>
      <sheetName val="ESTADO_RED_TEC"/>
      <sheetName val="PR_1"/>
      <sheetName val="PUNITARIOS_PARA_241201_2S"/>
      <sheetName val="PREACTA_10"/>
      <sheetName val="PREACTA_9"/>
      <sheetName val="ESTADO_RED_TEC1"/>
      <sheetName val="PR_11"/>
      <sheetName val="PUNITARIOS_PARA_241201_2S1"/>
      <sheetName val="PREACTA_101"/>
      <sheetName val="PREACTA_91"/>
      <sheetName val="ESTADO_RED_TEC2"/>
      <sheetName val="PR_12"/>
      <sheetName val="PUNITARIOS_PARA_241201_2S2"/>
      <sheetName val="PREACTA_102"/>
      <sheetName val="PREACTA_92"/>
      <sheetName val="ESTADO_RED_TEC3"/>
      <sheetName val="PR_13"/>
      <sheetName val="PUNITARIOS_PARA_241201_2S3"/>
      <sheetName val="PREACTA_103"/>
      <sheetName val="PREACTA_93"/>
      <sheetName val="ESTADO_RED_TEC4"/>
      <sheetName val="PR_14"/>
      <sheetName val="PUNITARIOS_PARA_241201_2S4"/>
      <sheetName val="PREACTA_104"/>
      <sheetName val="PREACTA_94"/>
      <sheetName val="ESTADO_RED_TEC5"/>
      <sheetName val="PR_15"/>
      <sheetName val="PUNITARIOS_PARA_241201_2S5"/>
      <sheetName val="PREACTA_105"/>
      <sheetName val="PREACTA_95"/>
      <sheetName val="ESTADO_RED_TEC8"/>
      <sheetName val="PR_18"/>
      <sheetName val="PUNITARIOS_PARA_241201_2S8"/>
      <sheetName val="PREACTA_108"/>
      <sheetName val="PREACTA_98"/>
      <sheetName val="ESTADO_RED_TEC6"/>
      <sheetName val="PR_16"/>
      <sheetName val="PUNITARIOS_PARA_241201_2S6"/>
      <sheetName val="PREACTA_106"/>
      <sheetName val="PREACTA_96"/>
      <sheetName val="ESTADO_RED_TEC7"/>
      <sheetName val="PR_17"/>
      <sheetName val="PUNITARIOS_PARA_241201_2S7"/>
      <sheetName val="PREACTA_107"/>
      <sheetName val="PREACTA_97"/>
      <sheetName val="PUNITARIOS_PARA_241201_2S9"/>
      <sheetName val="PR_19"/>
      <sheetName val="ESTADO_RED_TEC9"/>
      <sheetName val="PREACTA_109"/>
      <sheetName val="PREACTA_99"/>
      <sheetName val="LISTA DE PRECIOS"/>
      <sheetName val="062"/>
      <sheetName val="Listado"/>
      <sheetName val=" Liquidacion de Obra por Tramos"/>
      <sheetName val="A.P.U"/>
      <sheetName val="FORMULA"/>
      <sheetName val="CLASIFICACION"/>
      <sheetName val="CRA.MODI"/>
      <sheetName val="K16+000 AL K18+500"/>
      <sheetName val="K23+200 AL K24+700"/>
      <sheetName val="k18+500 AL K23+050"/>
      <sheetName val="Presupuesto PUENTE"/>
      <sheetName val="VOLUMENES (4)"/>
      <sheetName val="VOLUMENES (4SA)"/>
      <sheetName val="c2.5y2.6"/>
      <sheetName val="CHINCHINA FINAL . A CEROS"/>
      <sheetName val="Memoria de calculo"/>
      <sheetName val="REC-COD,"/>
      <sheetName val="2,2,6,1 Pilotes 0,30"/>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sheetData sheetId="95"/>
      <sheetData sheetId="96"/>
      <sheetData sheetId="97"/>
      <sheetData sheetId="98"/>
      <sheetData sheetId="99" refreshError="1"/>
      <sheetData sheetId="100"/>
      <sheetData sheetId="101">
        <row r="48">
          <cell r="E48">
            <v>0</v>
          </cell>
        </row>
      </sheetData>
      <sheetData sheetId="102" refreshError="1"/>
      <sheetData sheetId="10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1"/>
      <sheetName val="P1"/>
      <sheetName val="P2"/>
      <sheetName val="P3"/>
      <sheetName val="P4"/>
      <sheetName val="P5"/>
      <sheetName val="PRES"/>
      <sheetName val="Modelo"/>
      <sheetName val="Datos"/>
      <sheetName val="MAT"/>
      <sheetName val="HER"/>
      <sheetName val="TRANS"/>
      <sheetName val="MO"/>
      <sheetName val="UNDS"/>
      <sheetName val="ANALISIS DE PRECIOS (Mao) 2014"/>
      <sheetName val="PER"/>
    </sheetNames>
    <definedNames>
      <definedName name="absc"/>
    </definedNames>
    <sheetDataSet>
      <sheetData sheetId="0"/>
      <sheetData sheetId="1"/>
      <sheetData sheetId="2"/>
      <sheetData sheetId="3"/>
      <sheetData sheetId="4"/>
      <sheetData sheetId="5"/>
      <sheetData sheetId="6">
        <row r="1">
          <cell r="A1" t="str">
            <v>CODIGO</v>
          </cell>
        </row>
      </sheetData>
      <sheetData sheetId="7">
        <row r="2">
          <cell r="P2" t="str">
            <v>Se refiere este ítem al suministro e instalación de barandas en acero inoxidable, según localización indicada en los planos arquitectónicos y de detalle. Incluye suministro, instalación, y todo lo requerido para la correcta ejecución y recibo a satisfacción.</v>
          </cell>
        </row>
      </sheetData>
      <sheetData sheetId="8"/>
      <sheetData sheetId="9"/>
      <sheetData sheetId="10"/>
      <sheetData sheetId="11"/>
      <sheetData sheetId="12"/>
      <sheetData sheetId="13">
        <row r="1">
          <cell r="A1" t="str">
            <v>M2</v>
          </cell>
        </row>
      </sheetData>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2)"/>
      <sheetName val="PRESUPUESTO "/>
      <sheetName val="Hoja2"/>
      <sheetName val="FP"/>
      <sheetName val="MDO"/>
      <sheetName val="EQ"/>
      <sheetName val="MAT"/>
      <sheetName val="TTE"/>
      <sheetName val="BASE "/>
      <sheetName val="1.01"/>
      <sheetName val="2.01"/>
      <sheetName val="2.02"/>
      <sheetName val="3.01"/>
      <sheetName val="3.02"/>
      <sheetName val="4.01"/>
      <sheetName val="4.02"/>
      <sheetName val="4.03"/>
      <sheetName val="5.01"/>
      <sheetName val="5.02"/>
      <sheetName val="6.01"/>
      <sheetName val="6.02"/>
      <sheetName val="6.03"/>
      <sheetName val="6.04"/>
      <sheetName val="6.05"/>
      <sheetName val="6.06"/>
      <sheetName val="6.07"/>
      <sheetName val="6.08"/>
      <sheetName val="6.09"/>
      <sheetName val="6.10"/>
      <sheetName val="6.11"/>
      <sheetName val="6.12"/>
      <sheetName val="6.13"/>
      <sheetName val="7.01"/>
      <sheetName val="7.02"/>
      <sheetName val="7.03"/>
      <sheetName val="7.04"/>
      <sheetName val="7.05"/>
      <sheetName val="7.06"/>
      <sheetName val="B1"/>
      <sheetName val="B2"/>
      <sheetName val="B3"/>
      <sheetName val="B4"/>
      <sheetName val="NP"/>
      <sheetName val="NP (2)"/>
      <sheetName val="Hoja9"/>
    </sheetNames>
    <sheetDataSet>
      <sheetData sheetId="0"/>
      <sheetData sheetId="1">
        <row r="6">
          <cell r="A6">
            <v>1</v>
          </cell>
          <cell r="C6" t="str">
            <v>PRELIMINARES VIAS</v>
          </cell>
          <cell r="D6">
            <v>0</v>
          </cell>
          <cell r="E6">
            <v>0</v>
          </cell>
          <cell r="F6">
            <v>0</v>
          </cell>
          <cell r="G6">
            <v>0</v>
          </cell>
          <cell r="H6" t="str">
            <v>TIPO</v>
          </cell>
        </row>
        <row r="7">
          <cell r="A7">
            <v>1.01</v>
          </cell>
          <cell r="B7" t="str">
            <v>E.P.G -3.01.06</v>
          </cell>
          <cell r="C7" t="str">
            <v>LOCALIZACION Y REPLANTEO TOPOGRAFICO</v>
          </cell>
          <cell r="D7" t="str">
            <v>Precios Gober.</v>
          </cell>
          <cell r="E7" t="str">
            <v>Kilómetro</v>
          </cell>
          <cell r="F7">
            <v>3.3</v>
          </cell>
          <cell r="G7">
            <v>0</v>
          </cell>
          <cell r="H7">
            <v>2560000</v>
          </cell>
        </row>
        <row r="8">
          <cell r="A8">
            <v>0</v>
          </cell>
          <cell r="B8">
            <v>0</v>
          </cell>
          <cell r="C8">
            <v>0</v>
          </cell>
          <cell r="D8">
            <v>0</v>
          </cell>
          <cell r="E8">
            <v>0</v>
          </cell>
          <cell r="F8">
            <v>0</v>
          </cell>
          <cell r="G8">
            <v>0</v>
          </cell>
          <cell r="H8" t="str">
            <v xml:space="preserve">SUBTOTAL GRUPO </v>
          </cell>
        </row>
        <row r="9">
          <cell r="A9">
            <v>2</v>
          </cell>
          <cell r="C9" t="str">
            <v>EXPLANACIONES</v>
          </cell>
          <cell r="D9">
            <v>0</v>
          </cell>
          <cell r="E9">
            <v>0</v>
          </cell>
          <cell r="F9">
            <v>0</v>
          </cell>
          <cell r="G9">
            <v>0</v>
          </cell>
          <cell r="H9" t="str">
            <v>TIPO</v>
          </cell>
        </row>
        <row r="10">
          <cell r="A10">
            <v>2.0099999999999998</v>
          </cell>
          <cell r="B10" t="str">
            <v>INVIAS Art.  210</v>
          </cell>
          <cell r="C10" t="str">
            <v>EXCAVACION DE CORTES Y CANALES SIN CLASIFICAR INCLUYE ACARREO LIBRE DE 5 KM</v>
          </cell>
          <cell r="D10" t="str">
            <v>Precios Gober.</v>
          </cell>
          <cell r="E10" t="str">
            <v>Metro Cúbico</v>
          </cell>
          <cell r="F10">
            <v>16728</v>
          </cell>
          <cell r="G10">
            <v>0</v>
          </cell>
          <cell r="H10">
            <v>13000</v>
          </cell>
        </row>
        <row r="11">
          <cell r="A11">
            <v>2.0199999999999996</v>
          </cell>
          <cell r="B11" t="str">
            <v>E.P.G -3.02.01</v>
          </cell>
          <cell r="C11" t="str">
            <v>RELLENO CON MATERIAL DEL SITIO COMPACTADO CILINDRO</v>
          </cell>
          <cell r="D11" t="str">
            <v>Precios Gober.</v>
          </cell>
          <cell r="E11" t="str">
            <v>Metro Cúbico</v>
          </cell>
          <cell r="F11">
            <v>16692</v>
          </cell>
          <cell r="G11">
            <v>0</v>
          </cell>
          <cell r="H11">
            <v>16000</v>
          </cell>
        </row>
        <row r="12">
          <cell r="A12">
            <v>0</v>
          </cell>
          <cell r="B12">
            <v>0</v>
          </cell>
          <cell r="C12">
            <v>0</v>
          </cell>
          <cell r="D12">
            <v>0</v>
          </cell>
          <cell r="E12">
            <v>0</v>
          </cell>
          <cell r="F12">
            <v>0</v>
          </cell>
          <cell r="G12">
            <v>0</v>
          </cell>
          <cell r="H12" t="str">
            <v xml:space="preserve">SUBTOTAL GRUPO </v>
          </cell>
        </row>
        <row r="13">
          <cell r="A13">
            <v>3</v>
          </cell>
          <cell r="C13" t="str">
            <v>AFIRMADO, SUBBASES Y BASES</v>
          </cell>
          <cell r="D13">
            <v>0</v>
          </cell>
          <cell r="E13">
            <v>0</v>
          </cell>
          <cell r="F13">
            <v>0</v>
          </cell>
          <cell r="G13">
            <v>0</v>
          </cell>
          <cell r="H13" t="str">
            <v>TIPO</v>
          </cell>
        </row>
        <row r="14">
          <cell r="A14">
            <v>3.01</v>
          </cell>
          <cell r="B14" t="str">
            <v>INVIAS     Art.  310</v>
          </cell>
          <cell r="C14" t="str">
            <v>CUNETEO, PERFILADO Y COMPACTACIÓN DE LA BANCA EXISTENTE (TRABAJO PREVIO A PAVIMENTACIÓN)</v>
          </cell>
          <cell r="D14" t="str">
            <v>Precios Gober.</v>
          </cell>
          <cell r="E14" t="str">
            <v>Kilómetro</v>
          </cell>
          <cell r="F14">
            <v>3.3</v>
          </cell>
          <cell r="G14">
            <v>0</v>
          </cell>
          <cell r="H14">
            <v>1060000</v>
          </cell>
        </row>
        <row r="15">
          <cell r="A15">
            <v>3.02</v>
          </cell>
          <cell r="B15" t="str">
            <v>INVIAS     Art.  330</v>
          </cell>
          <cell r="C15" t="str">
            <v>SUMINISTRO, EXTENDIDA Y COMPACTACION DE MATERIAL SELECCIONADO PARA BASE GRANULAR (INCLUYE ACARREO LIBRE DE 5KM)(**)</v>
          </cell>
          <cell r="D15" t="str">
            <v>Precios Ref.</v>
          </cell>
          <cell r="E15" t="str">
            <v>Metro Cúbico</v>
          </cell>
          <cell r="F15">
            <v>5372.4</v>
          </cell>
          <cell r="G15">
            <v>0</v>
          </cell>
          <cell r="H15">
            <v>90000</v>
          </cell>
        </row>
        <row r="16">
          <cell r="A16">
            <v>0</v>
          </cell>
          <cell r="B16">
            <v>0</v>
          </cell>
          <cell r="C16">
            <v>0</v>
          </cell>
          <cell r="D16">
            <v>0</v>
          </cell>
          <cell r="E16">
            <v>0</v>
          </cell>
          <cell r="F16">
            <v>0</v>
          </cell>
          <cell r="G16">
            <v>0</v>
          </cell>
          <cell r="H16" t="str">
            <v xml:space="preserve">SUBTOTAL GRUPO </v>
          </cell>
        </row>
        <row r="17">
          <cell r="A17">
            <v>4</v>
          </cell>
          <cell r="C17" t="str">
            <v>PAVIMENTACION FLEXIBLE</v>
          </cell>
          <cell r="D17">
            <v>0</v>
          </cell>
          <cell r="E17">
            <v>0</v>
          </cell>
          <cell r="F17">
            <v>0</v>
          </cell>
          <cell r="G17">
            <v>0</v>
          </cell>
          <cell r="H17" t="str">
            <v>TIPO</v>
          </cell>
        </row>
        <row r="18">
          <cell r="A18">
            <v>4.01</v>
          </cell>
          <cell r="B18" t="str">
            <v>INVIAS     Art.  450</v>
          </cell>
          <cell r="C18" t="str">
            <v>CONSTRUCCION DE CARPETA ASFALTICA EN CALIENTE, INCLUYE BARRIDO, SUMINISTRO Y COMPACTACION ( INCLUYE ACARREO LIBRE DE 5 KM) NORMA INVIAS (**)</v>
          </cell>
          <cell r="D18" t="str">
            <v>Precios Gober.</v>
          </cell>
          <cell r="E18" t="str">
            <v>Metro Cúbico</v>
          </cell>
          <cell r="F18">
            <v>1782</v>
          </cell>
          <cell r="G18">
            <v>0</v>
          </cell>
          <cell r="H18">
            <v>573000</v>
          </cell>
        </row>
        <row r="19">
          <cell r="A19">
            <v>4.0199999999999996</v>
          </cell>
          <cell r="B19" t="str">
            <v>INVIAS     Art.  420</v>
          </cell>
          <cell r="C19" t="str">
            <v>IMPRIMACIÓN CON EMULSIÓN ASFÁLTICA CRL-1H</v>
          </cell>
          <cell r="D19" t="str">
            <v>Precios Gober.</v>
          </cell>
          <cell r="E19" t="str">
            <v>Metro Cuadrado</v>
          </cell>
          <cell r="F19">
            <v>24420</v>
          </cell>
          <cell r="G19">
            <v>0.06</v>
          </cell>
          <cell r="H19">
            <v>2880</v>
          </cell>
        </row>
        <row r="20">
          <cell r="A20">
            <v>4.0299999999999994</v>
          </cell>
          <cell r="B20" t="str">
            <v>INVIAS     Art.  421</v>
          </cell>
          <cell r="C20" t="str">
            <v>RIEGO DE LIGA CON EMULSION ASFALTICA CRL-1H</v>
          </cell>
          <cell r="D20" t="str">
            <v>Precios Gober.</v>
          </cell>
          <cell r="E20" t="str">
            <v>Metro Cuadrado</v>
          </cell>
          <cell r="F20">
            <v>19800</v>
          </cell>
          <cell r="G20">
            <v>0.06</v>
          </cell>
          <cell r="H20">
            <v>1700</v>
          </cell>
        </row>
        <row r="21">
          <cell r="A21">
            <v>0</v>
          </cell>
          <cell r="B21">
            <v>0</v>
          </cell>
          <cell r="C21">
            <v>0</v>
          </cell>
          <cell r="D21">
            <v>0</v>
          </cell>
          <cell r="E21">
            <v>0</v>
          </cell>
          <cell r="F21">
            <v>0</v>
          </cell>
          <cell r="G21">
            <v>0</v>
          </cell>
          <cell r="H21" t="str">
            <v xml:space="preserve">SUBTOTAL GRUPO </v>
          </cell>
        </row>
        <row r="22">
          <cell r="A22">
            <v>5</v>
          </cell>
          <cell r="C22" t="str">
            <v>TRANSPORTE</v>
          </cell>
          <cell r="D22">
            <v>0</v>
          </cell>
          <cell r="E22">
            <v>0</v>
          </cell>
          <cell r="F22">
            <v>0</v>
          </cell>
          <cell r="G22">
            <v>0</v>
          </cell>
          <cell r="H22" t="str">
            <v>TIPO</v>
          </cell>
        </row>
        <row r="23">
          <cell r="A23">
            <v>5.01</v>
          </cell>
          <cell r="B23" t="str">
            <v>INVIAS     Art.  450</v>
          </cell>
          <cell r="C23" t="str">
            <v>TRANSPORTE DE MATERIAL DE AFIRMADO Y/O GRANULAR DESPUÉS DE 5 KM (INSTALADO  Y COMPACTADO SEGÚN SECCIÓN DE DISEÑO)</v>
          </cell>
          <cell r="D23" t="str">
            <v>Precios Gober.</v>
          </cell>
          <cell r="E23" t="str">
            <v>M3-Km</v>
          </cell>
          <cell r="F23">
            <v>95309.64</v>
          </cell>
          <cell r="G23">
            <v>0</v>
          </cell>
          <cell r="H23">
            <v>1590</v>
          </cell>
        </row>
        <row r="24">
          <cell r="A24">
            <v>5.0199999999999996</v>
          </cell>
          <cell r="B24" t="str">
            <v>INVIAS     Art.  420</v>
          </cell>
          <cell r="C24" t="str">
            <v>TRANSPORTE DE MEZCLA ASFALTICA DESPUES DE 5 KM, (INSTALADO Y COMPACTADO SEGÚN SECCIÓN DE DISEÑO)</v>
          </cell>
          <cell r="D24" t="str">
            <v>Precios Gober.</v>
          </cell>
          <cell r="E24" t="str">
            <v>M3-Km</v>
          </cell>
          <cell r="F24">
            <v>146124</v>
          </cell>
          <cell r="G24">
            <v>0.06</v>
          </cell>
          <cell r="H24">
            <v>1750</v>
          </cell>
        </row>
        <row r="25">
          <cell r="A25">
            <v>0</v>
          </cell>
          <cell r="B25">
            <v>0</v>
          </cell>
          <cell r="C25">
            <v>0</v>
          </cell>
          <cell r="D25">
            <v>0</v>
          </cell>
          <cell r="E25">
            <v>0</v>
          </cell>
          <cell r="F25">
            <v>0</v>
          </cell>
          <cell r="G25">
            <v>0</v>
          </cell>
          <cell r="H25" t="str">
            <v xml:space="preserve">SUBTOTAL GRUPO </v>
          </cell>
        </row>
        <row r="26">
          <cell r="A26">
            <v>6</v>
          </cell>
          <cell r="C26" t="str">
            <v>OBRAS DE DRENAJE</v>
          </cell>
          <cell r="D26">
            <v>0</v>
          </cell>
          <cell r="E26">
            <v>0</v>
          </cell>
          <cell r="F26">
            <v>0</v>
          </cell>
          <cell r="G26">
            <v>0</v>
          </cell>
          <cell r="H26" t="str">
            <v>TIPO</v>
          </cell>
        </row>
        <row r="27">
          <cell r="A27">
            <v>6.01</v>
          </cell>
          <cell r="B27" t="str">
            <v>INVIAS     Art. 671</v>
          </cell>
          <cell r="C27" t="str">
            <v>CUNETAS REVESTIDAS EN CONCRETO DE 21 MPA ( 3000 PSI) SIN REFUERZO (INCLUYE SELLO DE JUNTAS)</v>
          </cell>
          <cell r="D27" t="str">
            <v>Precios Gober.</v>
          </cell>
          <cell r="E27" t="str">
            <v>Metro Cúbico</v>
          </cell>
          <cell r="F27">
            <v>740.56</v>
          </cell>
          <cell r="G27">
            <v>0.06</v>
          </cell>
          <cell r="H27">
            <v>530000</v>
          </cell>
        </row>
        <row r="28">
          <cell r="A28">
            <v>6.02</v>
          </cell>
          <cell r="B28" t="str">
            <v>E.P.G -3.13.26</v>
          </cell>
          <cell r="C28" t="str">
            <v>MALLA ELECTROSOLDADA 0.15 X 0.15 M D= 4MM (INCLUYE SUMINSITRO FIJACION E INSTALACION)</v>
          </cell>
          <cell r="D28" t="str">
            <v>Precios Gober.</v>
          </cell>
          <cell r="E28" t="str">
            <v>Kilogramo</v>
          </cell>
          <cell r="F28">
            <v>9997.57</v>
          </cell>
          <cell r="G28">
            <v>0.06</v>
          </cell>
          <cell r="H28">
            <v>3600</v>
          </cell>
        </row>
        <row r="29">
          <cell r="A29">
            <v>6.03</v>
          </cell>
          <cell r="B29" t="str">
            <v>INVIAS     Art. 311</v>
          </cell>
          <cell r="C29" t="str">
            <v>SUMINISTRO, EXTENDIDA Y COMPACTACIÓN DE MATERIAL PARA AFIRMADO HASTA UN DIÁMETRO DE 2" Y UN ÍNDICE PLÁSTICO MENOR O IGUAL 9%  Y COMPACTO  AL 95% PROCTOR, INCLUYE ACARREO LIBRE DE 5KM (**)</v>
          </cell>
          <cell r="D29" t="str">
            <v>Precios Gober.</v>
          </cell>
          <cell r="E29" t="str">
            <v>Metro Cúbico</v>
          </cell>
          <cell r="F29">
            <v>547.17999999999995</v>
          </cell>
          <cell r="G29">
            <v>0</v>
          </cell>
          <cell r="H29">
            <v>60900</v>
          </cell>
        </row>
        <row r="30">
          <cell r="A30">
            <v>6.04</v>
          </cell>
          <cell r="B30" t="str">
            <v>INVIAS     Art.  600</v>
          </cell>
          <cell r="C30" t="str">
            <v xml:space="preserve"> EXCAVACIONES MECANICAS VARIAS EN MATERIAL COMUN SECO</v>
          </cell>
          <cell r="D30" t="str">
            <v>Precios Gober.</v>
          </cell>
          <cell r="E30" t="str">
            <v>Metro Cúbico</v>
          </cell>
          <cell r="F30">
            <v>769.12</v>
          </cell>
          <cell r="G30">
            <v>0</v>
          </cell>
          <cell r="H30">
            <v>11800</v>
          </cell>
        </row>
        <row r="31">
          <cell r="A31">
            <v>6.05</v>
          </cell>
          <cell r="B31">
            <v>0</v>
          </cell>
          <cell r="C31" t="str">
            <v>CONCRETO DE 14 MPA (2000 PSI) SOLADOS Y ATRAQUES</v>
          </cell>
          <cell r="D31" t="str">
            <v>Precios Gober.</v>
          </cell>
          <cell r="E31" t="str">
            <v>Metro Cúbico</v>
          </cell>
          <cell r="F31">
            <v>55.66</v>
          </cell>
          <cell r="G31">
            <v>0.06</v>
          </cell>
          <cell r="H31">
            <v>432000</v>
          </cell>
        </row>
        <row r="32">
          <cell r="A32">
            <v>6.06</v>
          </cell>
          <cell r="B32" t="str">
            <v>INVIAS     Art. 630</v>
          </cell>
          <cell r="C32" t="str">
            <v>CONCRETO SIMPLE DE 21 MPa - (3000 PSI) IMPERMEABILIZADO PARA PLACAS PISOS</v>
          </cell>
          <cell r="D32" t="str">
            <v>Precios Gober.</v>
          </cell>
          <cell r="E32" t="str">
            <v>Metro Cúbico</v>
          </cell>
          <cell r="F32">
            <v>20</v>
          </cell>
          <cell r="G32">
            <v>0.06</v>
          </cell>
          <cell r="H32">
            <v>746000</v>
          </cell>
        </row>
        <row r="33">
          <cell r="A33">
            <v>6.07</v>
          </cell>
          <cell r="B33" t="str">
            <v>INVIAS     Art. 630</v>
          </cell>
          <cell r="C33" t="str">
            <v xml:space="preserve">CONCRETO SIMPLE DE 21 MPa - (3000 PSI) IMPERMEABILIZADO PARA MUROS </v>
          </cell>
          <cell r="D33" t="str">
            <v>Precios Gober.</v>
          </cell>
          <cell r="E33" t="str">
            <v>Metro Cúbico</v>
          </cell>
          <cell r="F33">
            <v>88.08</v>
          </cell>
          <cell r="G33">
            <v>0.06</v>
          </cell>
          <cell r="H33">
            <v>784000</v>
          </cell>
        </row>
        <row r="34">
          <cell r="A34">
            <v>6.08</v>
          </cell>
          <cell r="B34" t="str">
            <v>INVIAS     Art. 661</v>
          </cell>
          <cell r="C34" t="str">
            <v>SUMINISTRO E INSTALACION DE TUBERIA DE CONCRETOREFORZADO D=36", INCLUYE EMBOQUILLADA</v>
          </cell>
          <cell r="D34" t="str">
            <v>Precios Gober.</v>
          </cell>
          <cell r="E34" t="str">
            <v>Metro lineal</v>
          </cell>
          <cell r="F34">
            <v>128</v>
          </cell>
          <cell r="G34">
            <v>0.06</v>
          </cell>
          <cell r="H34">
            <v>429000</v>
          </cell>
        </row>
        <row r="35">
          <cell r="A35">
            <v>6.09</v>
          </cell>
          <cell r="B35" t="str">
            <v xml:space="preserve">INVIAS  Art. 201 </v>
          </cell>
          <cell r="C35" t="str">
            <v xml:space="preserve">DEMOLICIÓN CONCRETO CICLOPEO (INCLUYE RETIRO) </v>
          </cell>
          <cell r="D35" t="str">
            <v>Precios Gober.</v>
          </cell>
          <cell r="E35" t="str">
            <v>Metro Cúbico</v>
          </cell>
          <cell r="F35">
            <v>96.53</v>
          </cell>
          <cell r="G35">
            <v>0</v>
          </cell>
          <cell r="H35">
            <v>161000</v>
          </cell>
        </row>
        <row r="36">
          <cell r="A36">
            <v>6.1</v>
          </cell>
          <cell r="B36">
            <v>0</v>
          </cell>
          <cell r="C36" t="str">
            <v>DEMOLICION OBRAS EN CONCRETO SIMPLE, INCLUYE RETIRO DE SOBRANTES  (ACARREO LIBRE 5 Km.)</v>
          </cell>
          <cell r="D36" t="str">
            <v>Precios Gober.</v>
          </cell>
          <cell r="E36" t="str">
            <v>Metro Cúbico</v>
          </cell>
          <cell r="F36">
            <v>40.590000000000003</v>
          </cell>
          <cell r="G36">
            <v>0</v>
          </cell>
          <cell r="H36">
            <v>205400</v>
          </cell>
        </row>
        <row r="37">
          <cell r="A37">
            <v>6.11</v>
          </cell>
          <cell r="B37" t="str">
            <v>INVIAS     Art.  610 Y 311</v>
          </cell>
          <cell r="C37" t="str">
            <v>RELLENO CON MATERIAL DE AFIRMADO COMPACTADO PLANCHA VIBRADORA INCLUYE ACARREO LIBRE DE 5 KM</v>
          </cell>
          <cell r="D37" t="str">
            <v>Precios Gober.</v>
          </cell>
          <cell r="E37" t="str">
            <v>Metro Cúbico</v>
          </cell>
          <cell r="F37">
            <v>229.43</v>
          </cell>
          <cell r="G37">
            <v>0</v>
          </cell>
          <cell r="H37">
            <v>64900</v>
          </cell>
        </row>
        <row r="38">
          <cell r="A38">
            <v>6.12</v>
          </cell>
          <cell r="B38" t="str">
            <v xml:space="preserve">INVIAS  Art. 201 </v>
          </cell>
          <cell r="C38" t="str">
            <v>SUMINISTRO FIGURADO Y ARMADO DE ACERO DE REFUERZO 60000 PSI 420 MPA</v>
          </cell>
          <cell r="D38" t="str">
            <v>Precios Gober.</v>
          </cell>
          <cell r="E38" t="str">
            <v>Kilogramo</v>
          </cell>
          <cell r="F38">
            <v>6091.16</v>
          </cell>
          <cell r="G38">
            <v>0.06</v>
          </cell>
          <cell r="H38">
            <v>3600</v>
          </cell>
        </row>
        <row r="39">
          <cell r="A39">
            <v>6.13</v>
          </cell>
          <cell r="B39" t="str">
            <v xml:space="preserve">INVIAS  Art. 201 </v>
          </cell>
          <cell r="C39" t="str">
            <v>SUMINISTRO E INSTALACION DE CONCRETO SIMPLE DE 21 MPA (3000 PSI) PARA ELEVACIONES, H&lt;3.0 MTS</v>
          </cell>
          <cell r="D39" t="str">
            <v>Precios Gober.</v>
          </cell>
          <cell r="E39" t="str">
            <v>Metro Cúbico</v>
          </cell>
          <cell r="F39">
            <v>38.75</v>
          </cell>
          <cell r="G39">
            <v>0.06</v>
          </cell>
          <cell r="H39">
            <v>822000</v>
          </cell>
        </row>
        <row r="40">
          <cell r="A40">
            <v>0</v>
          </cell>
          <cell r="B40">
            <v>0</v>
          </cell>
          <cell r="C40">
            <v>0</v>
          </cell>
          <cell r="D40">
            <v>0</v>
          </cell>
          <cell r="E40">
            <v>0</v>
          </cell>
          <cell r="F40">
            <v>0</v>
          </cell>
          <cell r="G40">
            <v>0</v>
          </cell>
          <cell r="H40" t="str">
            <v xml:space="preserve">SUBTOTAL GRUPO </v>
          </cell>
        </row>
        <row r="41">
          <cell r="A41">
            <v>7</v>
          </cell>
          <cell r="C41" t="str">
            <v xml:space="preserve">SEÑALIZACION Y DEMARCACION </v>
          </cell>
          <cell r="D41">
            <v>0</v>
          </cell>
          <cell r="E41">
            <v>0</v>
          </cell>
          <cell r="F41">
            <v>0</v>
          </cell>
          <cell r="G41">
            <v>0</v>
          </cell>
          <cell r="H41" t="str">
            <v>TIPO</v>
          </cell>
        </row>
        <row r="42">
          <cell r="A42">
            <v>7.01</v>
          </cell>
          <cell r="B42" t="str">
            <v>INVIAS     Art. 701</v>
          </cell>
          <cell r="C42" t="str">
            <v>SUMINISTRO E INSTALACION DE TACHAS REFLECTIVAS UNIDIRECCIONALES Y BIDIRECCIONALES</v>
          </cell>
          <cell r="D42" t="str">
            <v>Precios Gober.</v>
          </cell>
          <cell r="E42" t="str">
            <v>Unidad</v>
          </cell>
          <cell r="F42">
            <v>1238</v>
          </cell>
          <cell r="G42">
            <v>0.06</v>
          </cell>
          <cell r="H42">
            <v>7850</v>
          </cell>
        </row>
        <row r="43">
          <cell r="A43">
            <v>7.02</v>
          </cell>
          <cell r="B43" t="str">
            <v>INVIAS     Art. 710</v>
          </cell>
          <cell r="C43" t="str">
            <v>SUMINISTRO E INSTALACION SEÑAL VIAL PREVENTIVA, TAMAÑO 75*75 cm. SEGUN NORMA INVIAS</v>
          </cell>
          <cell r="D43" t="str">
            <v>Precios Gober.</v>
          </cell>
          <cell r="E43" t="str">
            <v>Unidad</v>
          </cell>
          <cell r="F43">
            <v>27</v>
          </cell>
          <cell r="G43">
            <v>0.06</v>
          </cell>
          <cell r="H43">
            <v>235000</v>
          </cell>
        </row>
        <row r="44">
          <cell r="A44">
            <v>7.0299999999999994</v>
          </cell>
          <cell r="B44" t="str">
            <v>INVIAS     Art. 710</v>
          </cell>
          <cell r="C44" t="str">
            <v>SUMINISTRO E INSTALACION DE SEÑALES REGLAMENTARIAS 75*75  CM</v>
          </cell>
          <cell r="D44" t="str">
            <v>Precios Gober.</v>
          </cell>
          <cell r="E44" t="str">
            <v>Unidad</v>
          </cell>
          <cell r="F44">
            <v>4</v>
          </cell>
          <cell r="G44">
            <v>0.06</v>
          </cell>
          <cell r="H44">
            <v>330000</v>
          </cell>
        </row>
        <row r="45">
          <cell r="A45">
            <v>7.0399999999999991</v>
          </cell>
          <cell r="B45">
            <v>0</v>
          </cell>
          <cell r="C45" t="str">
            <v>SEÑALES DE TRANSITO DIMENSIONES 60*75 CMS (DELINEADORES DE CURVA) SEGÚN NORMA INVIAS</v>
          </cell>
          <cell r="D45" t="str">
            <v>Precios Gober.</v>
          </cell>
          <cell r="E45" t="str">
            <v>Unidad</v>
          </cell>
          <cell r="F45">
            <v>115</v>
          </cell>
          <cell r="G45">
            <v>0.06</v>
          </cell>
          <cell r="H45">
            <v>215600</v>
          </cell>
        </row>
        <row r="46">
          <cell r="A46">
            <v>7.0499999999999989</v>
          </cell>
          <cell r="B46" t="str">
            <v>INVIAS     Art. 700</v>
          </cell>
          <cell r="C46" t="str">
            <v>SUMINISTRO Y APLICACION DE PINTURA ACRILICA CON MICROESFERAS, LINEAS CONTINUAS Y DISCONTINUAS DE 12 CMS SEGUN NORMA INVIAS</v>
          </cell>
          <cell r="D46" t="str">
            <v>Precios Gober.</v>
          </cell>
          <cell r="E46" t="str">
            <v>Metro lineal</v>
          </cell>
          <cell r="F46">
            <v>9900</v>
          </cell>
          <cell r="G46">
            <v>0.06</v>
          </cell>
          <cell r="H46">
            <v>2130</v>
          </cell>
        </row>
        <row r="47">
          <cell r="A47">
            <v>7.06</v>
          </cell>
          <cell r="B47" t="str">
            <v>INVIAS     Art. 701</v>
          </cell>
          <cell r="C47" t="str">
            <v>SUMINISTRO E INSTALACION DE DEFENSAS VIALES TRAMO RECTO DE 3.81 MTS, CAL. 12. 2 POSTES DE 1.50  mts. Y TERMINALES INCLUYENDO TORNILLERIA, CAPTA- FAROS EN LAMINA GALVANIZADA CAL. 22 EN CINTA REFLECTIVA GRAD. INGENIERIA SEGUN NORMA INVIAS</v>
          </cell>
          <cell r="D47" t="str">
            <v>Precios Gober.</v>
          </cell>
          <cell r="E47" t="str">
            <v>Metro lineal</v>
          </cell>
          <cell r="F47">
            <v>344</v>
          </cell>
          <cell r="G47">
            <v>0.06</v>
          </cell>
          <cell r="H47">
            <v>172200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3">
          <cell r="B3" t="str">
            <v>PRELIMINARES VIAS</v>
          </cell>
        </row>
        <row r="4">
          <cell r="B4" t="str">
            <v>EXPLANACIONES</v>
          </cell>
        </row>
        <row r="5">
          <cell r="B5" t="str">
            <v>AFIRMADO, SUBBASES Y BASES</v>
          </cell>
        </row>
        <row r="6">
          <cell r="B6" t="str">
            <v>PAVIMENTACION FLEXIBLE</v>
          </cell>
        </row>
        <row r="7">
          <cell r="B7" t="str">
            <v>TRANSPORTE</v>
          </cell>
        </row>
        <row r="8">
          <cell r="B8" t="str">
            <v>OBRAS DE DRENAJE</v>
          </cell>
        </row>
        <row r="9">
          <cell r="B9" t="str">
            <v xml:space="preserve">SEÑALIZACION Y DEMARCACION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INF-SEM-INT"/>
      <sheetName val="DATOS SEMANALES"/>
      <sheetName val="CONTRATO EST_TEC"/>
      <sheetName val="Fortalecillas"/>
    </sheetNames>
    <sheetDataSet>
      <sheetData sheetId="0" refreshError="1"/>
      <sheetData sheetId="1" refreshError="1"/>
      <sheetData sheetId="2">
        <row r="4">
          <cell r="F4">
            <v>7</v>
          </cell>
          <cell r="G4">
            <v>7</v>
          </cell>
          <cell r="H4">
            <v>7</v>
          </cell>
          <cell r="I4">
            <v>7</v>
          </cell>
          <cell r="J4">
            <v>7</v>
          </cell>
          <cell r="K4">
            <v>7</v>
          </cell>
          <cell r="L4">
            <v>7</v>
          </cell>
          <cell r="M4">
            <v>7</v>
          </cell>
          <cell r="N4">
            <v>7</v>
          </cell>
          <cell r="O4">
            <v>7</v>
          </cell>
          <cell r="P4">
            <v>7</v>
          </cell>
          <cell r="Q4">
            <v>7</v>
          </cell>
          <cell r="R4">
            <v>7</v>
          </cell>
          <cell r="S4">
            <v>7</v>
          </cell>
          <cell r="T4">
            <v>7</v>
          </cell>
          <cell r="U4">
            <v>7</v>
          </cell>
          <cell r="V4">
            <v>7</v>
          </cell>
          <cell r="W4">
            <v>7</v>
          </cell>
          <cell r="X4">
            <v>7</v>
          </cell>
          <cell r="Y4">
            <v>7</v>
          </cell>
        </row>
        <row r="5">
          <cell r="F5" t="e">
            <v>#REF!</v>
          </cell>
          <cell r="G5" t="e">
            <v>#REF!</v>
          </cell>
          <cell r="H5" t="e">
            <v>#REF!</v>
          </cell>
          <cell r="I5" t="e">
            <v>#REF!</v>
          </cell>
          <cell r="J5" t="e">
            <v>#REF!</v>
          </cell>
          <cell r="K5" t="e">
            <v>#REF!</v>
          </cell>
          <cell r="L5" t="e">
            <v>#REF!</v>
          </cell>
          <cell r="M5" t="e">
            <v>#REF!</v>
          </cell>
          <cell r="N5" t="e">
            <v>#REF!</v>
          </cell>
          <cell r="O5" t="e">
            <v>#REF!</v>
          </cell>
          <cell r="P5" t="e">
            <v>#REF!</v>
          </cell>
          <cell r="Q5" t="e">
            <v>#REF!</v>
          </cell>
          <cell r="R5" t="e">
            <v>#REF!</v>
          </cell>
          <cell r="S5" t="e">
            <v>#REF!</v>
          </cell>
          <cell r="T5" t="e">
            <v>#REF!</v>
          </cell>
          <cell r="U5" t="e">
            <v>#REF!</v>
          </cell>
          <cell r="V5" t="e">
            <v>#REF!</v>
          </cell>
          <cell r="W5" t="e">
            <v>#REF!</v>
          </cell>
          <cell r="X5" t="e">
            <v>#REF!</v>
          </cell>
          <cell r="Y5" t="e">
            <v>#REF!</v>
          </cell>
        </row>
        <row r="6">
          <cell r="F6" t="e">
            <v>#REF!</v>
          </cell>
          <cell r="G6" t="e">
            <v>#REF!</v>
          </cell>
          <cell r="H6" t="e">
            <v>#REF!</v>
          </cell>
          <cell r="I6" t="e">
            <v>#REF!</v>
          </cell>
          <cell r="J6" t="e">
            <v>#REF!</v>
          </cell>
          <cell r="K6" t="e">
            <v>#REF!</v>
          </cell>
          <cell r="L6" t="e">
            <v>#REF!</v>
          </cell>
          <cell r="M6" t="e">
            <v>#REF!</v>
          </cell>
          <cell r="N6" t="e">
            <v>#REF!</v>
          </cell>
          <cell r="O6" t="e">
            <v>#REF!</v>
          </cell>
          <cell r="P6" t="e">
            <v>#REF!</v>
          </cell>
          <cell r="Q6" t="e">
            <v>#REF!</v>
          </cell>
          <cell r="R6" t="e">
            <v>#REF!</v>
          </cell>
          <cell r="S6" t="e">
            <v>#REF!</v>
          </cell>
          <cell r="T6" t="e">
            <v>#REF!</v>
          </cell>
          <cell r="U6" t="e">
            <v>#REF!</v>
          </cell>
          <cell r="V6" t="e">
            <v>#REF!</v>
          </cell>
          <cell r="W6" t="e">
            <v>#REF!</v>
          </cell>
          <cell r="X6" t="e">
            <v>#REF!</v>
          </cell>
          <cell r="Y6" t="e">
            <v>#REF!</v>
          </cell>
        </row>
        <row r="7">
          <cell r="F7">
            <v>7</v>
          </cell>
          <cell r="G7">
            <v>7</v>
          </cell>
          <cell r="H7">
            <v>7</v>
          </cell>
          <cell r="I7">
            <v>7</v>
          </cell>
          <cell r="J7">
            <v>7</v>
          </cell>
          <cell r="K7">
            <v>7</v>
          </cell>
          <cell r="L7">
            <v>7</v>
          </cell>
          <cell r="M7">
            <v>7</v>
          </cell>
          <cell r="N7">
            <v>7</v>
          </cell>
          <cell r="O7">
            <v>7</v>
          </cell>
          <cell r="P7">
            <v>7</v>
          </cell>
          <cell r="Q7">
            <v>7</v>
          </cell>
          <cell r="R7">
            <v>7</v>
          </cell>
          <cell r="S7">
            <v>7</v>
          </cell>
          <cell r="T7">
            <v>7</v>
          </cell>
          <cell r="U7">
            <v>7</v>
          </cell>
          <cell r="V7">
            <v>7</v>
          </cell>
          <cell r="W7">
            <v>7</v>
          </cell>
          <cell r="X7">
            <v>7</v>
          </cell>
          <cell r="Y7">
            <v>0</v>
          </cell>
        </row>
        <row r="8">
          <cell r="F8">
            <v>7</v>
          </cell>
          <cell r="G8">
            <v>7</v>
          </cell>
          <cell r="H8">
            <v>7</v>
          </cell>
          <cell r="I8">
            <v>7</v>
          </cell>
          <cell r="J8">
            <v>7</v>
          </cell>
          <cell r="K8">
            <v>7</v>
          </cell>
          <cell r="L8">
            <v>7</v>
          </cell>
          <cell r="M8">
            <v>7</v>
          </cell>
          <cell r="N8">
            <v>7</v>
          </cell>
          <cell r="O8">
            <v>7</v>
          </cell>
          <cell r="P8">
            <v>7</v>
          </cell>
          <cell r="Q8">
            <v>7</v>
          </cell>
          <cell r="R8">
            <v>7</v>
          </cell>
          <cell r="S8">
            <v>7</v>
          </cell>
          <cell r="T8">
            <v>7</v>
          </cell>
          <cell r="U8">
            <v>7</v>
          </cell>
          <cell r="V8">
            <v>7</v>
          </cell>
          <cell r="W8">
            <v>7</v>
          </cell>
          <cell r="X8">
            <v>7</v>
          </cell>
          <cell r="Y8">
            <v>0</v>
          </cell>
        </row>
        <row r="9">
          <cell r="F9" t="e">
            <v>#REF!</v>
          </cell>
          <cell r="G9" t="e">
            <v>#REF!</v>
          </cell>
          <cell r="H9" t="e">
            <v>#REF!</v>
          </cell>
          <cell r="I9" t="e">
            <v>#REF!</v>
          </cell>
          <cell r="J9" t="e">
            <v>#REF!</v>
          </cell>
          <cell r="K9" t="e">
            <v>#REF!</v>
          </cell>
          <cell r="L9" t="e">
            <v>#REF!</v>
          </cell>
          <cell r="M9" t="e">
            <v>#REF!</v>
          </cell>
          <cell r="N9" t="e">
            <v>#REF!</v>
          </cell>
          <cell r="O9" t="e">
            <v>#REF!</v>
          </cell>
          <cell r="P9" t="e">
            <v>#REF!</v>
          </cell>
          <cell r="Q9" t="e">
            <v>#REF!</v>
          </cell>
          <cell r="R9" t="e">
            <v>#REF!</v>
          </cell>
          <cell r="S9" t="e">
            <v>#REF!</v>
          </cell>
          <cell r="T9" t="e">
            <v>#REF!</v>
          </cell>
          <cell r="U9" t="e">
            <v>#REF!</v>
          </cell>
          <cell r="V9" t="e">
            <v>#REF!</v>
          </cell>
          <cell r="W9" t="e">
            <v>#REF!</v>
          </cell>
          <cell r="X9" t="e">
            <v>#REF!</v>
          </cell>
          <cell r="Y9" t="e">
            <v>#REF!</v>
          </cell>
        </row>
        <row r="10">
          <cell r="F10" t="e">
            <v>#REF!</v>
          </cell>
          <cell r="G10" t="e">
            <v>#REF!</v>
          </cell>
          <cell r="H10" t="e">
            <v>#REF!</v>
          </cell>
          <cell r="I10" t="e">
            <v>#REF!</v>
          </cell>
          <cell r="J10" t="e">
            <v>#REF!</v>
          </cell>
          <cell r="K10" t="e">
            <v>#REF!</v>
          </cell>
          <cell r="L10" t="e">
            <v>#REF!</v>
          </cell>
          <cell r="M10" t="e">
            <v>#REF!</v>
          </cell>
          <cell r="N10" t="e">
            <v>#REF!</v>
          </cell>
          <cell r="O10" t="e">
            <v>#REF!</v>
          </cell>
          <cell r="P10" t="e">
            <v>#REF!</v>
          </cell>
          <cell r="Q10" t="e">
            <v>#REF!</v>
          </cell>
          <cell r="R10" t="e">
            <v>#REF!</v>
          </cell>
          <cell r="S10" t="e">
            <v>#REF!</v>
          </cell>
          <cell r="T10" t="e">
            <v>#REF!</v>
          </cell>
          <cell r="U10" t="e">
            <v>#REF!</v>
          </cell>
          <cell r="V10" t="e">
            <v>#REF!</v>
          </cell>
          <cell r="W10" t="e">
            <v>#REF!</v>
          </cell>
          <cell r="X10" t="e">
            <v>#REF!</v>
          </cell>
          <cell r="Y10" t="e">
            <v>#REF!</v>
          </cell>
        </row>
        <row r="11">
          <cell r="F11">
            <v>7</v>
          </cell>
          <cell r="G11">
            <v>7</v>
          </cell>
          <cell r="H11">
            <v>7</v>
          </cell>
          <cell r="I11">
            <v>7</v>
          </cell>
          <cell r="J11">
            <v>7</v>
          </cell>
          <cell r="K11">
            <v>7</v>
          </cell>
          <cell r="L11">
            <v>7</v>
          </cell>
          <cell r="M11">
            <v>7</v>
          </cell>
          <cell r="N11">
            <v>7</v>
          </cell>
          <cell r="O11">
            <v>7</v>
          </cell>
          <cell r="P11">
            <v>7</v>
          </cell>
          <cell r="Q11">
            <v>7</v>
          </cell>
          <cell r="R11">
            <v>7</v>
          </cell>
          <cell r="S11">
            <v>7</v>
          </cell>
          <cell r="T11">
            <v>7</v>
          </cell>
          <cell r="U11">
            <v>7</v>
          </cell>
          <cell r="V11">
            <v>7</v>
          </cell>
          <cell r="W11">
            <v>7</v>
          </cell>
          <cell r="X11">
            <v>7</v>
          </cell>
          <cell r="Y11">
            <v>7</v>
          </cell>
        </row>
        <row r="12">
          <cell r="F12" t="e">
            <v>#REF!</v>
          </cell>
          <cell r="G12" t="e">
            <v>#REF!</v>
          </cell>
          <cell r="H12" t="e">
            <v>#REF!</v>
          </cell>
          <cell r="I12" t="e">
            <v>#REF!</v>
          </cell>
          <cell r="J12" t="e">
            <v>#REF!</v>
          </cell>
          <cell r="K12" t="e">
            <v>#REF!</v>
          </cell>
          <cell r="L12" t="e">
            <v>#REF!</v>
          </cell>
          <cell r="M12" t="e">
            <v>#REF!</v>
          </cell>
          <cell r="N12" t="e">
            <v>#REF!</v>
          </cell>
          <cell r="O12" t="e">
            <v>#REF!</v>
          </cell>
          <cell r="P12" t="e">
            <v>#REF!</v>
          </cell>
          <cell r="Q12" t="e">
            <v>#REF!</v>
          </cell>
          <cell r="R12" t="e">
            <v>#REF!</v>
          </cell>
          <cell r="S12" t="e">
            <v>#REF!</v>
          </cell>
          <cell r="T12" t="e">
            <v>#REF!</v>
          </cell>
          <cell r="U12" t="e">
            <v>#REF!</v>
          </cell>
          <cell r="V12" t="e">
            <v>#REF!</v>
          </cell>
          <cell r="W12" t="e">
            <v>#REF!</v>
          </cell>
          <cell r="X12" t="e">
            <v>#REF!</v>
          </cell>
          <cell r="Y12" t="e">
            <v>#REF!</v>
          </cell>
        </row>
        <row r="13">
          <cell r="F13" t="e">
            <v>#REF!</v>
          </cell>
          <cell r="G13" t="e">
            <v>#REF!</v>
          </cell>
          <cell r="H13" t="e">
            <v>#REF!</v>
          </cell>
          <cell r="I13" t="e">
            <v>#REF!</v>
          </cell>
          <cell r="J13" t="e">
            <v>#REF!</v>
          </cell>
          <cell r="K13" t="e">
            <v>#REF!</v>
          </cell>
          <cell r="L13" t="e">
            <v>#REF!</v>
          </cell>
          <cell r="M13" t="e">
            <v>#REF!</v>
          </cell>
          <cell r="N13" t="e">
            <v>#REF!</v>
          </cell>
          <cell r="O13" t="e">
            <v>#REF!</v>
          </cell>
          <cell r="P13" t="e">
            <v>#REF!</v>
          </cell>
          <cell r="Q13" t="e">
            <v>#REF!</v>
          </cell>
          <cell r="R13" t="e">
            <v>#REF!</v>
          </cell>
          <cell r="S13" t="e">
            <v>#REF!</v>
          </cell>
          <cell r="T13" t="e">
            <v>#REF!</v>
          </cell>
          <cell r="U13" t="e">
            <v>#REF!</v>
          </cell>
          <cell r="V13" t="e">
            <v>#REF!</v>
          </cell>
          <cell r="W13" t="e">
            <v>#REF!</v>
          </cell>
          <cell r="X13" t="e">
            <v>#REF!</v>
          </cell>
          <cell r="Y13" t="e">
            <v>#REF!</v>
          </cell>
        </row>
        <row r="14">
          <cell r="F14">
            <v>7</v>
          </cell>
          <cell r="G14">
            <v>3</v>
          </cell>
          <cell r="H14">
            <v>7</v>
          </cell>
          <cell r="I14">
            <v>7</v>
          </cell>
          <cell r="J14">
            <v>7</v>
          </cell>
          <cell r="K14">
            <v>7</v>
          </cell>
          <cell r="L14">
            <v>7</v>
          </cell>
          <cell r="M14">
            <v>7</v>
          </cell>
          <cell r="N14">
            <v>7</v>
          </cell>
          <cell r="O14">
            <v>7</v>
          </cell>
          <cell r="P14">
            <v>7</v>
          </cell>
          <cell r="Q14">
            <v>7</v>
          </cell>
          <cell r="R14">
            <v>7</v>
          </cell>
          <cell r="S14">
            <v>7</v>
          </cell>
          <cell r="T14">
            <v>7</v>
          </cell>
          <cell r="U14">
            <v>7</v>
          </cell>
          <cell r="V14">
            <v>7</v>
          </cell>
          <cell r="W14">
            <v>7</v>
          </cell>
          <cell r="X14">
            <v>7</v>
          </cell>
          <cell r="Y14">
            <v>7</v>
          </cell>
        </row>
        <row r="15">
          <cell r="F15">
            <v>7</v>
          </cell>
          <cell r="G15">
            <v>3</v>
          </cell>
          <cell r="H15">
            <v>7</v>
          </cell>
          <cell r="I15">
            <v>7</v>
          </cell>
          <cell r="J15">
            <v>7</v>
          </cell>
          <cell r="K15">
            <v>7</v>
          </cell>
          <cell r="L15">
            <v>7</v>
          </cell>
          <cell r="M15">
            <v>7</v>
          </cell>
          <cell r="N15">
            <v>7</v>
          </cell>
          <cell r="O15">
            <v>7</v>
          </cell>
          <cell r="P15">
            <v>7</v>
          </cell>
          <cell r="Q15">
            <v>7</v>
          </cell>
          <cell r="R15">
            <v>7</v>
          </cell>
          <cell r="S15">
            <v>7</v>
          </cell>
          <cell r="T15">
            <v>7</v>
          </cell>
          <cell r="U15">
            <v>7</v>
          </cell>
          <cell r="V15">
            <v>7</v>
          </cell>
          <cell r="W15">
            <v>7</v>
          </cell>
          <cell r="X15">
            <v>7</v>
          </cell>
          <cell r="Y15">
            <v>7</v>
          </cell>
        </row>
        <row r="16">
          <cell r="F16" t="e">
            <v>#REF!</v>
          </cell>
          <cell r="G16" t="e">
            <v>#REF!</v>
          </cell>
          <cell r="H16" t="e">
            <v>#REF!</v>
          </cell>
          <cell r="I16" t="e">
            <v>#REF!</v>
          </cell>
          <cell r="J16" t="e">
            <v>#REF!</v>
          </cell>
          <cell r="K16" t="e">
            <v>#REF!</v>
          </cell>
          <cell r="L16" t="e">
            <v>#REF!</v>
          </cell>
          <cell r="M16" t="e">
            <v>#REF!</v>
          </cell>
          <cell r="N16" t="e">
            <v>#REF!</v>
          </cell>
          <cell r="P16" t="e">
            <v>#REF!</v>
          </cell>
          <cell r="Q16" t="e">
            <v>#REF!</v>
          </cell>
          <cell r="R16" t="e">
            <v>#REF!</v>
          </cell>
          <cell r="S16" t="e">
            <v>#REF!</v>
          </cell>
          <cell r="T16" t="e">
            <v>#REF!</v>
          </cell>
          <cell r="U16" t="e">
            <v>#REF!</v>
          </cell>
          <cell r="V16" t="e">
            <v>#REF!</v>
          </cell>
          <cell r="W16" t="e">
            <v>#REF!</v>
          </cell>
          <cell r="X16" t="e">
            <v>#REF!</v>
          </cell>
          <cell r="Y16" t="e">
            <v>#REF!</v>
          </cell>
        </row>
        <row r="17">
          <cell r="F17" t="e">
            <v>#REF!</v>
          </cell>
          <cell r="G17" t="e">
            <v>#REF!</v>
          </cell>
          <cell r="H17" t="e">
            <v>#REF!</v>
          </cell>
          <cell r="I17" t="e">
            <v>#REF!</v>
          </cell>
          <cell r="J17" t="e">
            <v>#REF!</v>
          </cell>
          <cell r="K17" t="e">
            <v>#REF!</v>
          </cell>
          <cell r="L17" t="e">
            <v>#REF!</v>
          </cell>
          <cell r="M17" t="e">
            <v>#REF!</v>
          </cell>
          <cell r="N17" t="e">
            <v>#REF!</v>
          </cell>
          <cell r="O17" t="e">
            <v>#REF!</v>
          </cell>
          <cell r="P17" t="e">
            <v>#REF!</v>
          </cell>
          <cell r="Q17" t="e">
            <v>#REF!</v>
          </cell>
          <cell r="R17" t="e">
            <v>#REF!</v>
          </cell>
          <cell r="S17" t="e">
            <v>#REF!</v>
          </cell>
          <cell r="T17" t="e">
            <v>#REF!</v>
          </cell>
          <cell r="U17" t="e">
            <v>#REF!</v>
          </cell>
          <cell r="V17" t="e">
            <v>#REF!</v>
          </cell>
          <cell r="W17" t="e">
            <v>#REF!</v>
          </cell>
          <cell r="X17" t="e">
            <v>#REF!</v>
          </cell>
          <cell r="Y17" t="e">
            <v>#REF!</v>
          </cell>
        </row>
        <row r="25">
          <cell r="F25">
            <v>7</v>
          </cell>
          <cell r="G25">
            <v>7</v>
          </cell>
          <cell r="H25">
            <v>7</v>
          </cell>
          <cell r="I25">
            <v>7</v>
          </cell>
          <cell r="J25">
            <v>7</v>
          </cell>
          <cell r="K25">
            <v>7</v>
          </cell>
          <cell r="L25">
            <v>7</v>
          </cell>
          <cell r="M25">
            <v>7</v>
          </cell>
          <cell r="N25">
            <v>7</v>
          </cell>
          <cell r="O25">
            <v>7</v>
          </cell>
          <cell r="P25">
            <v>7</v>
          </cell>
          <cell r="Q25">
            <v>7</v>
          </cell>
          <cell r="R25">
            <v>7</v>
          </cell>
          <cell r="S25">
            <v>7</v>
          </cell>
          <cell r="T25">
            <v>7</v>
          </cell>
          <cell r="U25">
            <v>7</v>
          </cell>
          <cell r="V25">
            <v>7</v>
          </cell>
          <cell r="W25">
            <v>7</v>
          </cell>
          <cell r="X25">
            <v>7</v>
          </cell>
          <cell r="Y25">
            <v>7</v>
          </cell>
        </row>
        <row r="26">
          <cell r="F26" t="e">
            <v>#REF!</v>
          </cell>
          <cell r="G26" t="e">
            <v>#REF!</v>
          </cell>
          <cell r="H26" t="e">
            <v>#REF!</v>
          </cell>
          <cell r="I26" t="e">
            <v>#REF!</v>
          </cell>
          <cell r="J26" t="e">
            <v>#REF!</v>
          </cell>
          <cell r="K26" t="e">
            <v>#REF!</v>
          </cell>
          <cell r="L26" t="e">
            <v>#REF!</v>
          </cell>
          <cell r="M26" t="e">
            <v>#REF!</v>
          </cell>
          <cell r="N26" t="e">
            <v>#REF!</v>
          </cell>
          <cell r="O26" t="e">
            <v>#REF!</v>
          </cell>
          <cell r="P26" t="e">
            <v>#REF!</v>
          </cell>
          <cell r="Q26" t="e">
            <v>#REF!</v>
          </cell>
          <cell r="R26" t="e">
            <v>#REF!</v>
          </cell>
          <cell r="S26" t="e">
            <v>#REF!</v>
          </cell>
          <cell r="T26" t="e">
            <v>#REF!</v>
          </cell>
          <cell r="U26" t="e">
            <v>#REF!</v>
          </cell>
          <cell r="V26" t="e">
            <v>#REF!</v>
          </cell>
          <cell r="W26" t="e">
            <v>#REF!</v>
          </cell>
          <cell r="X26" t="e">
            <v>#REF!</v>
          </cell>
          <cell r="Y26" t="e">
            <v>#REF!</v>
          </cell>
        </row>
        <row r="27">
          <cell r="F27" t="e">
            <v>#REF!</v>
          </cell>
          <cell r="G27" t="e">
            <v>#REF!</v>
          </cell>
          <cell r="H27" t="e">
            <v>#REF!</v>
          </cell>
          <cell r="I27" t="e">
            <v>#REF!</v>
          </cell>
          <cell r="J27" t="e">
            <v>#REF!</v>
          </cell>
          <cell r="K27" t="e">
            <v>#REF!</v>
          </cell>
          <cell r="L27" t="e">
            <v>#REF!</v>
          </cell>
          <cell r="M27" t="e">
            <v>#REF!</v>
          </cell>
          <cell r="N27" t="e">
            <v>#REF!</v>
          </cell>
          <cell r="O27" t="e">
            <v>#REF!</v>
          </cell>
          <cell r="P27" t="e">
            <v>#REF!</v>
          </cell>
          <cell r="Q27" t="e">
            <v>#REF!</v>
          </cell>
          <cell r="R27" t="e">
            <v>#REF!</v>
          </cell>
          <cell r="S27" t="e">
            <v>#REF!</v>
          </cell>
          <cell r="T27" t="e">
            <v>#REF!</v>
          </cell>
          <cell r="U27" t="e">
            <v>#REF!</v>
          </cell>
          <cell r="V27" t="e">
            <v>#REF!</v>
          </cell>
          <cell r="W27" t="e">
            <v>#REF!</v>
          </cell>
          <cell r="X27" t="e">
            <v>#REF!</v>
          </cell>
          <cell r="Y27" t="e">
            <v>#REF!</v>
          </cell>
        </row>
        <row r="28">
          <cell r="F28">
            <v>9.23</v>
          </cell>
          <cell r="G28">
            <v>9.23</v>
          </cell>
          <cell r="H28">
            <v>9.23</v>
          </cell>
          <cell r="I28">
            <v>9.23</v>
          </cell>
          <cell r="J28">
            <v>9.23</v>
          </cell>
          <cell r="K28">
            <v>9.23</v>
          </cell>
          <cell r="L28">
            <v>9.23</v>
          </cell>
          <cell r="M28">
            <v>9.23</v>
          </cell>
          <cell r="N28">
            <v>9.23</v>
          </cell>
          <cell r="O28">
            <v>9.23</v>
          </cell>
          <cell r="P28">
            <v>9.23</v>
          </cell>
          <cell r="Q28">
            <v>9.23</v>
          </cell>
          <cell r="R28">
            <v>9.23</v>
          </cell>
          <cell r="S28">
            <v>9.23</v>
          </cell>
          <cell r="T28">
            <v>9.23</v>
          </cell>
          <cell r="U28">
            <v>9.23</v>
          </cell>
          <cell r="V28">
            <v>9.23</v>
          </cell>
          <cell r="W28">
            <v>9.23</v>
          </cell>
          <cell r="X28">
            <v>9.23</v>
          </cell>
          <cell r="Y28">
            <v>9.23</v>
          </cell>
        </row>
        <row r="29">
          <cell r="F29">
            <v>9.23</v>
          </cell>
          <cell r="G29">
            <v>9.23</v>
          </cell>
          <cell r="H29">
            <v>9.23</v>
          </cell>
          <cell r="I29">
            <v>9.23</v>
          </cell>
          <cell r="J29">
            <v>9.23</v>
          </cell>
          <cell r="K29">
            <v>9.23</v>
          </cell>
          <cell r="L29">
            <v>9.23</v>
          </cell>
          <cell r="M29">
            <v>9.23</v>
          </cell>
          <cell r="N29">
            <v>9.23</v>
          </cell>
          <cell r="O29">
            <v>9.23</v>
          </cell>
          <cell r="P29">
            <v>9.23</v>
          </cell>
          <cell r="Q29">
            <v>9.23</v>
          </cell>
          <cell r="R29">
            <v>9.23</v>
          </cell>
          <cell r="S29">
            <v>9.23</v>
          </cell>
          <cell r="T29">
            <v>9.23</v>
          </cell>
          <cell r="U29">
            <v>9.23</v>
          </cell>
          <cell r="V29">
            <v>9.23</v>
          </cell>
          <cell r="W29">
            <v>9.23</v>
          </cell>
          <cell r="X29">
            <v>9.23</v>
          </cell>
          <cell r="Y29">
            <v>9.23</v>
          </cell>
        </row>
        <row r="30">
          <cell r="F30" t="e">
            <v>#REF!</v>
          </cell>
          <cell r="G30" t="e">
            <v>#REF!</v>
          </cell>
          <cell r="H30" t="e">
            <v>#REF!</v>
          </cell>
          <cell r="I30" t="e">
            <v>#REF!</v>
          </cell>
          <cell r="J30" t="e">
            <v>#REF!</v>
          </cell>
          <cell r="K30" t="e">
            <v>#REF!</v>
          </cell>
          <cell r="L30" t="e">
            <v>#REF!</v>
          </cell>
          <cell r="M30" t="e">
            <v>#REF!</v>
          </cell>
          <cell r="N30" t="e">
            <v>#REF!</v>
          </cell>
          <cell r="P30" t="e">
            <v>#REF!</v>
          </cell>
          <cell r="Q30" t="e">
            <v>#REF!</v>
          </cell>
          <cell r="R30" t="e">
            <v>#REF!</v>
          </cell>
          <cell r="S30" t="e">
            <v>#REF!</v>
          </cell>
          <cell r="T30" t="e">
            <v>#REF!</v>
          </cell>
          <cell r="U30" t="e">
            <v>#REF!</v>
          </cell>
          <cell r="V30" t="e">
            <v>#REF!</v>
          </cell>
          <cell r="W30" t="e">
            <v>#REF!</v>
          </cell>
          <cell r="X30" t="e">
            <v>#REF!</v>
          </cell>
          <cell r="Y30" t="e">
            <v>#REF!</v>
          </cell>
        </row>
        <row r="31">
          <cell r="F31" t="e">
            <v>#REF!</v>
          </cell>
          <cell r="G31" t="e">
            <v>#REF!</v>
          </cell>
          <cell r="H31" t="e">
            <v>#REF!</v>
          </cell>
          <cell r="I31" t="e">
            <v>#REF!</v>
          </cell>
          <cell r="J31" t="e">
            <v>#REF!</v>
          </cell>
          <cell r="K31" t="e">
            <v>#REF!</v>
          </cell>
          <cell r="L31" t="e">
            <v>#REF!</v>
          </cell>
          <cell r="M31" t="e">
            <v>#REF!</v>
          </cell>
          <cell r="N31" t="e">
            <v>#REF!</v>
          </cell>
          <cell r="O31" t="e">
            <v>#REF!</v>
          </cell>
          <cell r="P31" t="e">
            <v>#REF!</v>
          </cell>
          <cell r="Q31" t="e">
            <v>#REF!</v>
          </cell>
          <cell r="R31" t="e">
            <v>#REF!</v>
          </cell>
          <cell r="S31" t="e">
            <v>#REF!</v>
          </cell>
          <cell r="T31" t="e">
            <v>#REF!</v>
          </cell>
          <cell r="U31" t="e">
            <v>#REF!</v>
          </cell>
          <cell r="V31" t="e">
            <v>#REF!</v>
          </cell>
          <cell r="W31" t="e">
            <v>#REF!</v>
          </cell>
          <cell r="X31" t="e">
            <v>#REF!</v>
          </cell>
          <cell r="Y31" t="e">
            <v>#REF!</v>
          </cell>
        </row>
        <row r="32">
          <cell r="F32">
            <v>7</v>
          </cell>
          <cell r="G32">
            <v>7</v>
          </cell>
          <cell r="H32">
            <v>7</v>
          </cell>
          <cell r="I32">
            <v>7</v>
          </cell>
          <cell r="J32">
            <v>7</v>
          </cell>
          <cell r="K32">
            <v>7</v>
          </cell>
          <cell r="L32">
            <v>7</v>
          </cell>
          <cell r="M32">
            <v>7</v>
          </cell>
          <cell r="N32">
            <v>7</v>
          </cell>
          <cell r="O32">
            <v>7</v>
          </cell>
          <cell r="P32">
            <v>7</v>
          </cell>
          <cell r="Q32">
            <v>7</v>
          </cell>
          <cell r="R32">
            <v>7</v>
          </cell>
          <cell r="S32">
            <v>7</v>
          </cell>
          <cell r="T32">
            <v>7</v>
          </cell>
          <cell r="U32">
            <v>7</v>
          </cell>
          <cell r="V32">
            <v>7</v>
          </cell>
          <cell r="W32">
            <v>7</v>
          </cell>
          <cell r="X32">
            <v>7</v>
          </cell>
          <cell r="Y32">
            <v>7</v>
          </cell>
        </row>
        <row r="33">
          <cell r="F33" t="e">
            <v>#REF!</v>
          </cell>
          <cell r="G33" t="e">
            <v>#REF!</v>
          </cell>
          <cell r="H33" t="e">
            <v>#REF!</v>
          </cell>
          <cell r="I33" t="e">
            <v>#REF!</v>
          </cell>
          <cell r="J33" t="e">
            <v>#REF!</v>
          </cell>
          <cell r="K33" t="e">
            <v>#REF!</v>
          </cell>
          <cell r="L33" t="e">
            <v>#REF!</v>
          </cell>
          <cell r="M33" t="e">
            <v>#REF!</v>
          </cell>
          <cell r="N33" t="e">
            <v>#REF!</v>
          </cell>
          <cell r="O33" t="e">
            <v>#REF!</v>
          </cell>
          <cell r="P33" t="e">
            <v>#REF!</v>
          </cell>
          <cell r="Q33" t="e">
            <v>#REF!</v>
          </cell>
          <cell r="R33" t="e">
            <v>#REF!</v>
          </cell>
          <cell r="S33" t="e">
            <v>#REF!</v>
          </cell>
          <cell r="T33" t="e">
            <v>#REF!</v>
          </cell>
          <cell r="U33" t="e">
            <v>#REF!</v>
          </cell>
          <cell r="V33" t="e">
            <v>#REF!</v>
          </cell>
          <cell r="W33" t="e">
            <v>#REF!</v>
          </cell>
          <cell r="X33" t="e">
            <v>#REF!</v>
          </cell>
          <cell r="Y33" t="e">
            <v>#REF!</v>
          </cell>
        </row>
        <row r="34">
          <cell r="F34" t="e">
            <v>#REF!</v>
          </cell>
          <cell r="G34" t="e">
            <v>#REF!</v>
          </cell>
          <cell r="H34" t="e">
            <v>#REF!</v>
          </cell>
          <cell r="I34" t="e">
            <v>#REF!</v>
          </cell>
          <cell r="J34" t="e">
            <v>#REF!</v>
          </cell>
          <cell r="K34" t="e">
            <v>#REF!</v>
          </cell>
          <cell r="L34" t="e">
            <v>#REF!</v>
          </cell>
          <cell r="M34" t="e">
            <v>#REF!</v>
          </cell>
          <cell r="N34" t="e">
            <v>#REF!</v>
          </cell>
          <cell r="O34" t="e">
            <v>#REF!</v>
          </cell>
          <cell r="P34" t="e">
            <v>#REF!</v>
          </cell>
          <cell r="Q34" t="e">
            <v>#REF!</v>
          </cell>
          <cell r="R34" t="e">
            <v>#REF!</v>
          </cell>
          <cell r="S34" t="e">
            <v>#REF!</v>
          </cell>
          <cell r="T34" t="e">
            <v>#REF!</v>
          </cell>
          <cell r="U34" t="e">
            <v>#REF!</v>
          </cell>
          <cell r="V34" t="e">
            <v>#REF!</v>
          </cell>
          <cell r="W34" t="e">
            <v>#REF!</v>
          </cell>
          <cell r="X34" t="e">
            <v>#REF!</v>
          </cell>
          <cell r="Y34" t="e">
            <v>#REF!</v>
          </cell>
        </row>
        <row r="35">
          <cell r="F35">
            <v>7</v>
          </cell>
          <cell r="G35">
            <v>7</v>
          </cell>
          <cell r="H35">
            <v>0</v>
          </cell>
          <cell r="I35">
            <v>7</v>
          </cell>
          <cell r="J35">
            <v>7</v>
          </cell>
          <cell r="K35">
            <v>7</v>
          </cell>
          <cell r="L35">
            <v>7</v>
          </cell>
          <cell r="M35">
            <v>7</v>
          </cell>
          <cell r="N35">
            <v>7</v>
          </cell>
          <cell r="O35">
            <v>7</v>
          </cell>
          <cell r="P35">
            <v>7</v>
          </cell>
          <cell r="Q35">
            <v>7</v>
          </cell>
          <cell r="R35">
            <v>7</v>
          </cell>
          <cell r="S35">
            <v>7</v>
          </cell>
          <cell r="T35">
            <v>7</v>
          </cell>
          <cell r="U35">
            <v>7</v>
          </cell>
          <cell r="V35">
            <v>7</v>
          </cell>
          <cell r="W35">
            <v>7</v>
          </cell>
          <cell r="X35">
            <v>7</v>
          </cell>
          <cell r="Y35">
            <v>7</v>
          </cell>
        </row>
        <row r="36">
          <cell r="F36">
            <v>7</v>
          </cell>
          <cell r="G36">
            <v>7</v>
          </cell>
          <cell r="H36">
            <v>0</v>
          </cell>
          <cell r="I36">
            <v>7</v>
          </cell>
          <cell r="J36">
            <v>7</v>
          </cell>
          <cell r="K36">
            <v>7</v>
          </cell>
          <cell r="L36">
            <v>7</v>
          </cell>
          <cell r="M36">
            <v>7</v>
          </cell>
          <cell r="N36">
            <v>7</v>
          </cell>
          <cell r="O36">
            <v>7</v>
          </cell>
          <cell r="P36">
            <v>7</v>
          </cell>
          <cell r="Q36">
            <v>7</v>
          </cell>
          <cell r="R36">
            <v>7</v>
          </cell>
          <cell r="S36">
            <v>7</v>
          </cell>
          <cell r="T36">
            <v>7</v>
          </cell>
          <cell r="U36">
            <v>7</v>
          </cell>
          <cell r="V36">
            <v>7</v>
          </cell>
          <cell r="W36">
            <v>7</v>
          </cell>
          <cell r="X36">
            <v>7</v>
          </cell>
          <cell r="Y36">
            <v>7</v>
          </cell>
        </row>
        <row r="37">
          <cell r="F37" t="e">
            <v>#REF!</v>
          </cell>
          <cell r="G37" t="e">
            <v>#REF!</v>
          </cell>
          <cell r="H37" t="e">
            <v>#REF!</v>
          </cell>
          <cell r="I37" t="e">
            <v>#REF!</v>
          </cell>
          <cell r="J37" t="e">
            <v>#REF!</v>
          </cell>
          <cell r="K37" t="e">
            <v>#REF!</v>
          </cell>
          <cell r="L37" t="e">
            <v>#REF!</v>
          </cell>
          <cell r="M37" t="e">
            <v>#REF!</v>
          </cell>
          <cell r="N37" t="e">
            <v>#REF!</v>
          </cell>
          <cell r="O37" t="e">
            <v>#REF!</v>
          </cell>
          <cell r="P37" t="e">
            <v>#REF!</v>
          </cell>
          <cell r="Q37" t="e">
            <v>#REF!</v>
          </cell>
          <cell r="R37" t="e">
            <v>#REF!</v>
          </cell>
          <cell r="S37" t="e">
            <v>#REF!</v>
          </cell>
          <cell r="T37" t="e">
            <v>#REF!</v>
          </cell>
          <cell r="U37" t="e">
            <v>#REF!</v>
          </cell>
          <cell r="V37" t="e">
            <v>#REF!</v>
          </cell>
          <cell r="W37" t="e">
            <v>#REF!</v>
          </cell>
          <cell r="X37" t="e">
            <v>#REF!</v>
          </cell>
          <cell r="Y37" t="e">
            <v>#REF!</v>
          </cell>
        </row>
        <row r="38">
          <cell r="F38" t="e">
            <v>#REF!</v>
          </cell>
          <cell r="G38" t="e">
            <v>#REF!</v>
          </cell>
          <cell r="H38" t="e">
            <v>#REF!</v>
          </cell>
          <cell r="I38" t="e">
            <v>#REF!</v>
          </cell>
          <cell r="J38" t="e">
            <v>#REF!</v>
          </cell>
          <cell r="K38" t="e">
            <v>#REF!</v>
          </cell>
          <cell r="L38" t="e">
            <v>#REF!</v>
          </cell>
          <cell r="M38" t="e">
            <v>#REF!</v>
          </cell>
          <cell r="N38" t="e">
            <v>#REF!</v>
          </cell>
          <cell r="O38" t="e">
            <v>#REF!</v>
          </cell>
          <cell r="P38" t="e">
            <v>#REF!</v>
          </cell>
          <cell r="Q38" t="e">
            <v>#REF!</v>
          </cell>
          <cell r="R38" t="e">
            <v>#REF!</v>
          </cell>
          <cell r="S38" t="e">
            <v>#REF!</v>
          </cell>
          <cell r="T38" t="e">
            <v>#REF!</v>
          </cell>
          <cell r="U38" t="e">
            <v>#REF!</v>
          </cell>
          <cell r="V38" t="e">
            <v>#REF!</v>
          </cell>
          <cell r="W38" t="e">
            <v>#REF!</v>
          </cell>
          <cell r="X38" t="e">
            <v>#REF!</v>
          </cell>
          <cell r="Y38" t="e">
            <v>#REF!</v>
          </cell>
        </row>
        <row r="39">
          <cell r="F39">
            <v>7</v>
          </cell>
          <cell r="G39">
            <v>7</v>
          </cell>
          <cell r="H39">
            <v>7</v>
          </cell>
          <cell r="I39">
            <v>7</v>
          </cell>
          <cell r="J39">
            <v>7</v>
          </cell>
          <cell r="K39">
            <v>7</v>
          </cell>
          <cell r="L39">
            <v>7</v>
          </cell>
          <cell r="M39">
            <v>7</v>
          </cell>
          <cell r="N39">
            <v>7</v>
          </cell>
          <cell r="O39">
            <v>7</v>
          </cell>
          <cell r="P39">
            <v>7</v>
          </cell>
          <cell r="Q39">
            <v>7</v>
          </cell>
          <cell r="R39">
            <v>7</v>
          </cell>
          <cell r="S39">
            <v>7</v>
          </cell>
          <cell r="T39">
            <v>7</v>
          </cell>
          <cell r="U39">
            <v>7</v>
          </cell>
          <cell r="V39">
            <v>7</v>
          </cell>
          <cell r="W39">
            <v>7</v>
          </cell>
          <cell r="X39">
            <v>7</v>
          </cell>
          <cell r="Y39">
            <v>7</v>
          </cell>
        </row>
        <row r="40">
          <cell r="F40" t="e">
            <v>#REF!</v>
          </cell>
          <cell r="G40" t="e">
            <v>#REF!</v>
          </cell>
          <cell r="H40" t="e">
            <v>#REF!</v>
          </cell>
          <cell r="I40" t="e">
            <v>#REF!</v>
          </cell>
          <cell r="J40" t="e">
            <v>#REF!</v>
          </cell>
          <cell r="K40" t="e">
            <v>#REF!</v>
          </cell>
          <cell r="L40" t="e">
            <v>#REF!</v>
          </cell>
          <cell r="M40" t="e">
            <v>#REF!</v>
          </cell>
          <cell r="N40" t="e">
            <v>#REF!</v>
          </cell>
          <cell r="O40" t="e">
            <v>#REF!</v>
          </cell>
          <cell r="P40" t="e">
            <v>#REF!</v>
          </cell>
          <cell r="Q40" t="e">
            <v>#REF!</v>
          </cell>
          <cell r="R40" t="e">
            <v>#REF!</v>
          </cell>
          <cell r="S40" t="e">
            <v>#REF!</v>
          </cell>
          <cell r="T40" t="e">
            <v>#REF!</v>
          </cell>
          <cell r="U40" t="e">
            <v>#REF!</v>
          </cell>
          <cell r="V40" t="e">
            <v>#REF!</v>
          </cell>
          <cell r="W40" t="e">
            <v>#REF!</v>
          </cell>
          <cell r="X40" t="e">
            <v>#REF!</v>
          </cell>
          <cell r="Y40" t="e">
            <v>#REF!</v>
          </cell>
        </row>
        <row r="41">
          <cell r="F41" t="e">
            <v>#REF!</v>
          </cell>
          <cell r="G41" t="e">
            <v>#REF!</v>
          </cell>
          <cell r="H41" t="e">
            <v>#REF!</v>
          </cell>
          <cell r="I41" t="e">
            <v>#REF!</v>
          </cell>
          <cell r="J41" t="e">
            <v>#REF!</v>
          </cell>
          <cell r="K41" t="e">
            <v>#REF!</v>
          </cell>
          <cell r="L41" t="e">
            <v>#REF!</v>
          </cell>
          <cell r="M41" t="e">
            <v>#REF!</v>
          </cell>
          <cell r="N41" t="e">
            <v>#REF!</v>
          </cell>
          <cell r="O41" t="e">
            <v>#REF!</v>
          </cell>
          <cell r="P41" t="e">
            <v>#REF!</v>
          </cell>
          <cell r="Q41" t="e">
            <v>#REF!</v>
          </cell>
          <cell r="R41" t="e">
            <v>#REF!</v>
          </cell>
          <cell r="S41" t="e">
            <v>#REF!</v>
          </cell>
          <cell r="T41" t="e">
            <v>#REF!</v>
          </cell>
          <cell r="U41" t="e">
            <v>#REF!</v>
          </cell>
          <cell r="V41" t="e">
            <v>#REF!</v>
          </cell>
          <cell r="W41" t="e">
            <v>#REF!</v>
          </cell>
          <cell r="X41" t="e">
            <v>#REF!</v>
          </cell>
          <cell r="Y41" t="e">
            <v>#REF!</v>
          </cell>
        </row>
        <row r="42">
          <cell r="F42">
            <v>7</v>
          </cell>
          <cell r="G42">
            <v>7</v>
          </cell>
          <cell r="H42">
            <v>7</v>
          </cell>
          <cell r="I42">
            <v>7</v>
          </cell>
          <cell r="J42">
            <v>7</v>
          </cell>
          <cell r="K42">
            <v>7</v>
          </cell>
          <cell r="L42">
            <v>7</v>
          </cell>
          <cell r="M42">
            <v>7</v>
          </cell>
          <cell r="N42">
            <v>7</v>
          </cell>
          <cell r="O42">
            <v>7</v>
          </cell>
          <cell r="P42">
            <v>7</v>
          </cell>
          <cell r="Q42">
            <v>7</v>
          </cell>
          <cell r="R42">
            <v>7</v>
          </cell>
          <cell r="S42">
            <v>7</v>
          </cell>
          <cell r="T42">
            <v>7</v>
          </cell>
          <cell r="U42">
            <v>7</v>
          </cell>
          <cell r="V42">
            <v>7</v>
          </cell>
          <cell r="W42">
            <v>7</v>
          </cell>
          <cell r="X42">
            <v>7</v>
          </cell>
          <cell r="Y42">
            <v>7</v>
          </cell>
        </row>
        <row r="43">
          <cell r="F43">
            <v>7</v>
          </cell>
          <cell r="G43">
            <v>7</v>
          </cell>
          <cell r="H43">
            <v>7</v>
          </cell>
          <cell r="I43">
            <v>7</v>
          </cell>
          <cell r="J43">
            <v>7</v>
          </cell>
          <cell r="K43">
            <v>7</v>
          </cell>
          <cell r="L43">
            <v>7</v>
          </cell>
          <cell r="M43">
            <v>7</v>
          </cell>
          <cell r="N43">
            <v>7</v>
          </cell>
          <cell r="O43">
            <v>7</v>
          </cell>
          <cell r="P43">
            <v>7</v>
          </cell>
          <cell r="Q43">
            <v>7</v>
          </cell>
          <cell r="R43">
            <v>7</v>
          </cell>
          <cell r="S43">
            <v>7</v>
          </cell>
          <cell r="T43">
            <v>7</v>
          </cell>
          <cell r="U43">
            <v>7</v>
          </cell>
          <cell r="V43">
            <v>7</v>
          </cell>
          <cell r="W43">
            <v>7</v>
          </cell>
          <cell r="X43">
            <v>7</v>
          </cell>
          <cell r="Y43">
            <v>7</v>
          </cell>
        </row>
        <row r="44">
          <cell r="F44" t="e">
            <v>#REF!</v>
          </cell>
          <cell r="G44" t="e">
            <v>#REF!</v>
          </cell>
          <cell r="H44" t="e">
            <v>#REF!</v>
          </cell>
          <cell r="I44" t="e">
            <v>#REF!</v>
          </cell>
          <cell r="J44" t="e">
            <v>#REF!</v>
          </cell>
          <cell r="K44" t="e">
            <v>#REF!</v>
          </cell>
          <cell r="L44" t="e">
            <v>#REF!</v>
          </cell>
          <cell r="M44" t="e">
            <v>#REF!</v>
          </cell>
          <cell r="N44" t="e">
            <v>#REF!</v>
          </cell>
          <cell r="O44" t="e">
            <v>#REF!</v>
          </cell>
          <cell r="P44" t="e">
            <v>#REF!</v>
          </cell>
          <cell r="Q44" t="e">
            <v>#REF!</v>
          </cell>
          <cell r="R44" t="e">
            <v>#REF!</v>
          </cell>
          <cell r="S44" t="e">
            <v>#REF!</v>
          </cell>
          <cell r="T44" t="e">
            <v>#REF!</v>
          </cell>
          <cell r="U44" t="e">
            <v>#REF!</v>
          </cell>
          <cell r="V44" t="e">
            <v>#REF!</v>
          </cell>
          <cell r="W44" t="e">
            <v>#REF!</v>
          </cell>
          <cell r="X44" t="e">
            <v>#REF!</v>
          </cell>
          <cell r="Y44" t="e">
            <v>#REF!</v>
          </cell>
        </row>
        <row r="45">
          <cell r="F45" t="e">
            <v>#REF!</v>
          </cell>
          <cell r="G45" t="e">
            <v>#REF!</v>
          </cell>
          <cell r="H45" t="e">
            <v>#REF!</v>
          </cell>
          <cell r="I45" t="e">
            <v>#REF!</v>
          </cell>
          <cell r="J45" t="e">
            <v>#REF!</v>
          </cell>
          <cell r="K45" t="e">
            <v>#REF!</v>
          </cell>
          <cell r="L45" t="e">
            <v>#REF!</v>
          </cell>
          <cell r="M45" t="e">
            <v>#REF!</v>
          </cell>
          <cell r="N45" t="e">
            <v>#REF!</v>
          </cell>
          <cell r="O45" t="e">
            <v>#REF!</v>
          </cell>
          <cell r="P45" t="e">
            <v>#REF!</v>
          </cell>
          <cell r="Q45" t="e">
            <v>#REF!</v>
          </cell>
          <cell r="R45" t="e">
            <v>#REF!</v>
          </cell>
          <cell r="S45" t="e">
            <v>#REF!</v>
          </cell>
          <cell r="T45" t="e">
            <v>#REF!</v>
          </cell>
          <cell r="U45" t="e">
            <v>#REF!</v>
          </cell>
          <cell r="V45" t="e">
            <v>#REF!</v>
          </cell>
          <cell r="W45" t="e">
            <v>#REF!</v>
          </cell>
          <cell r="X45" t="e">
            <v>#REF!</v>
          </cell>
          <cell r="Y45" t="e">
            <v>#REF!</v>
          </cell>
        </row>
        <row r="46">
          <cell r="Y46">
            <v>1</v>
          </cell>
        </row>
        <row r="47">
          <cell r="F47" t="e">
            <v>#REF!</v>
          </cell>
          <cell r="G47" t="e">
            <v>#REF!</v>
          </cell>
          <cell r="H47" t="e">
            <v>#REF!</v>
          </cell>
          <cell r="I47" t="e">
            <v>#REF!</v>
          </cell>
          <cell r="J47" t="e">
            <v>#REF!</v>
          </cell>
          <cell r="K47" t="e">
            <v>#REF!</v>
          </cell>
          <cell r="L47" t="e">
            <v>#REF!</v>
          </cell>
          <cell r="M47" t="e">
            <v>#REF!</v>
          </cell>
          <cell r="N47" t="e">
            <v>#REF!</v>
          </cell>
          <cell r="O47" t="e">
            <v>#REF!</v>
          </cell>
          <cell r="P47" t="e">
            <v>#REF!</v>
          </cell>
          <cell r="Q47" t="e">
            <v>#REF!</v>
          </cell>
          <cell r="R47" t="e">
            <v>#REF!</v>
          </cell>
          <cell r="S47" t="e">
            <v>#REF!</v>
          </cell>
          <cell r="T47" t="e">
            <v>#REF!</v>
          </cell>
          <cell r="U47" t="e">
            <v>#REF!</v>
          </cell>
          <cell r="V47" t="e">
            <v>#REF!</v>
          </cell>
          <cell r="W47" t="e">
            <v>#REF!</v>
          </cell>
          <cell r="X47" t="e">
            <v>#REF!</v>
          </cell>
          <cell r="Y47" t="e">
            <v>#REF!</v>
          </cell>
        </row>
        <row r="48">
          <cell r="F48" t="e">
            <v>#REF!</v>
          </cell>
          <cell r="G48" t="e">
            <v>#REF!</v>
          </cell>
          <cell r="H48" t="e">
            <v>#REF!</v>
          </cell>
          <cell r="I48" t="e">
            <v>#REF!</v>
          </cell>
          <cell r="J48" t="e">
            <v>#REF!</v>
          </cell>
          <cell r="K48" t="e">
            <v>#REF!</v>
          </cell>
          <cell r="L48" t="e">
            <v>#REF!</v>
          </cell>
          <cell r="M48" t="e">
            <v>#REF!</v>
          </cell>
          <cell r="N48" t="e">
            <v>#REF!</v>
          </cell>
          <cell r="O48" t="e">
            <v>#REF!</v>
          </cell>
          <cell r="P48" t="e">
            <v>#REF!</v>
          </cell>
          <cell r="Q48" t="e">
            <v>#REF!</v>
          </cell>
          <cell r="R48" t="e">
            <v>#REF!</v>
          </cell>
          <cell r="S48" t="e">
            <v>#REF!</v>
          </cell>
          <cell r="T48" t="e">
            <v>#REF!</v>
          </cell>
          <cell r="U48" t="e">
            <v>#REF!</v>
          </cell>
          <cell r="V48" t="e">
            <v>#REF!</v>
          </cell>
          <cell r="W48" t="e">
            <v>#REF!</v>
          </cell>
          <cell r="X48" t="e">
            <v>#REF!</v>
          </cell>
          <cell r="Y48" t="e">
            <v>#REF!</v>
          </cell>
        </row>
        <row r="49">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7</v>
          </cell>
          <cell r="V49">
            <v>7</v>
          </cell>
          <cell r="W49">
            <v>7</v>
          </cell>
          <cell r="X49">
            <v>7</v>
          </cell>
          <cell r="Y49">
            <v>7</v>
          </cell>
        </row>
        <row r="50">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7</v>
          </cell>
          <cell r="V50">
            <v>7</v>
          </cell>
          <cell r="W50">
            <v>7</v>
          </cell>
          <cell r="X50">
            <v>7</v>
          </cell>
          <cell r="Y50">
            <v>7</v>
          </cell>
        </row>
        <row r="51">
          <cell r="F51" t="e">
            <v>#REF!</v>
          </cell>
          <cell r="G51" t="e">
            <v>#REF!</v>
          </cell>
          <cell r="H51" t="e">
            <v>#REF!</v>
          </cell>
          <cell r="I51" t="e">
            <v>#REF!</v>
          </cell>
          <cell r="J51" t="e">
            <v>#REF!</v>
          </cell>
          <cell r="K51" t="e">
            <v>#REF!</v>
          </cell>
          <cell r="L51" t="e">
            <v>#REF!</v>
          </cell>
          <cell r="M51" t="e">
            <v>#REF!</v>
          </cell>
          <cell r="N51" t="e">
            <v>#REF!</v>
          </cell>
          <cell r="O51" t="e">
            <v>#REF!</v>
          </cell>
          <cell r="P51" t="e">
            <v>#REF!</v>
          </cell>
          <cell r="Q51" t="e">
            <v>#REF!</v>
          </cell>
          <cell r="R51" t="e">
            <v>#REF!</v>
          </cell>
          <cell r="S51" t="e">
            <v>#REF!</v>
          </cell>
          <cell r="T51" t="e">
            <v>#REF!</v>
          </cell>
          <cell r="U51" t="e">
            <v>#REF!</v>
          </cell>
          <cell r="V51" t="e">
            <v>#REF!</v>
          </cell>
          <cell r="W51" t="e">
            <v>#REF!</v>
          </cell>
          <cell r="X51" t="e">
            <v>#REF!</v>
          </cell>
          <cell r="Y51" t="e">
            <v>#REF!</v>
          </cell>
        </row>
        <row r="52">
          <cell r="F52" t="e">
            <v>#REF!</v>
          </cell>
          <cell r="G52" t="e">
            <v>#REF!</v>
          </cell>
          <cell r="H52" t="e">
            <v>#REF!</v>
          </cell>
          <cell r="I52" t="e">
            <v>#REF!</v>
          </cell>
          <cell r="J52" t="e">
            <v>#REF!</v>
          </cell>
          <cell r="K52" t="e">
            <v>#REF!</v>
          </cell>
          <cell r="L52" t="e">
            <v>#REF!</v>
          </cell>
          <cell r="M52" t="e">
            <v>#REF!</v>
          </cell>
          <cell r="N52" t="e">
            <v>#REF!</v>
          </cell>
          <cell r="O52" t="e">
            <v>#REF!</v>
          </cell>
          <cell r="P52" t="e">
            <v>#REF!</v>
          </cell>
          <cell r="Q52" t="e">
            <v>#REF!</v>
          </cell>
          <cell r="R52" t="e">
            <v>#REF!</v>
          </cell>
          <cell r="S52" t="e">
            <v>#REF!</v>
          </cell>
          <cell r="T52" t="e">
            <v>#REF!</v>
          </cell>
          <cell r="U52" t="e">
            <v>#REF!</v>
          </cell>
          <cell r="V52" t="e">
            <v>#REF!</v>
          </cell>
          <cell r="W52" t="e">
            <v>#REF!</v>
          </cell>
          <cell r="X52" t="e">
            <v>#REF!</v>
          </cell>
          <cell r="Y52" t="e">
            <v>#REF!</v>
          </cell>
        </row>
        <row r="53">
          <cell r="F53">
            <v>7</v>
          </cell>
          <cell r="G53">
            <v>7</v>
          </cell>
          <cell r="H53">
            <v>7</v>
          </cell>
          <cell r="I53">
            <v>7</v>
          </cell>
          <cell r="J53">
            <v>7</v>
          </cell>
          <cell r="K53">
            <v>7</v>
          </cell>
          <cell r="L53">
            <v>7</v>
          </cell>
          <cell r="M53">
            <v>7</v>
          </cell>
          <cell r="N53">
            <v>7</v>
          </cell>
          <cell r="O53">
            <v>7</v>
          </cell>
          <cell r="P53">
            <v>7</v>
          </cell>
          <cell r="Q53">
            <v>7</v>
          </cell>
          <cell r="R53">
            <v>7</v>
          </cell>
          <cell r="S53">
            <v>7</v>
          </cell>
          <cell r="T53">
            <v>7</v>
          </cell>
          <cell r="U53">
            <v>7</v>
          </cell>
          <cell r="V53">
            <v>7</v>
          </cell>
          <cell r="W53">
            <v>7</v>
          </cell>
          <cell r="X53">
            <v>7</v>
          </cell>
          <cell r="Y53">
            <v>7</v>
          </cell>
        </row>
        <row r="54">
          <cell r="F54" t="e">
            <v>#REF!</v>
          </cell>
          <cell r="G54" t="e">
            <v>#REF!</v>
          </cell>
          <cell r="H54" t="e">
            <v>#REF!</v>
          </cell>
          <cell r="I54" t="e">
            <v>#REF!</v>
          </cell>
          <cell r="J54" t="e">
            <v>#REF!</v>
          </cell>
          <cell r="K54" t="e">
            <v>#REF!</v>
          </cell>
          <cell r="L54" t="e">
            <v>#REF!</v>
          </cell>
          <cell r="M54" t="e">
            <v>#REF!</v>
          </cell>
          <cell r="N54" t="e">
            <v>#REF!</v>
          </cell>
          <cell r="O54" t="e">
            <v>#REF!</v>
          </cell>
          <cell r="P54" t="e">
            <v>#REF!</v>
          </cell>
          <cell r="Q54" t="e">
            <v>#REF!</v>
          </cell>
          <cell r="R54" t="e">
            <v>#REF!</v>
          </cell>
          <cell r="S54" t="e">
            <v>#REF!</v>
          </cell>
          <cell r="T54" t="e">
            <v>#REF!</v>
          </cell>
          <cell r="U54" t="e">
            <v>#REF!</v>
          </cell>
          <cell r="V54" t="e">
            <v>#REF!</v>
          </cell>
          <cell r="W54" t="e">
            <v>#REF!</v>
          </cell>
          <cell r="X54" t="e">
            <v>#REF!</v>
          </cell>
          <cell r="Y54" t="e">
            <v>#REF!</v>
          </cell>
        </row>
        <row r="55">
          <cell r="F55" t="e">
            <v>#REF!</v>
          </cell>
          <cell r="G55" t="e">
            <v>#REF!</v>
          </cell>
          <cell r="H55" t="e">
            <v>#REF!</v>
          </cell>
          <cell r="I55" t="e">
            <v>#REF!</v>
          </cell>
          <cell r="J55" t="e">
            <v>#REF!</v>
          </cell>
          <cell r="K55" t="e">
            <v>#REF!</v>
          </cell>
          <cell r="L55" t="e">
            <v>#REF!</v>
          </cell>
          <cell r="M55" t="e">
            <v>#REF!</v>
          </cell>
          <cell r="N55" t="e">
            <v>#REF!</v>
          </cell>
          <cell r="O55" t="e">
            <v>#REF!</v>
          </cell>
          <cell r="P55" t="e">
            <v>#REF!</v>
          </cell>
          <cell r="Q55" t="e">
            <v>#REF!</v>
          </cell>
          <cell r="R55" t="e">
            <v>#REF!</v>
          </cell>
          <cell r="S55" t="e">
            <v>#REF!</v>
          </cell>
          <cell r="T55" t="e">
            <v>#REF!</v>
          </cell>
          <cell r="U55" t="e">
            <v>#REF!</v>
          </cell>
          <cell r="V55" t="e">
            <v>#REF!</v>
          </cell>
          <cell r="W55" t="e">
            <v>#REF!</v>
          </cell>
          <cell r="X55" t="e">
            <v>#REF!</v>
          </cell>
          <cell r="Y55" t="e">
            <v>#REF!</v>
          </cell>
        </row>
        <row r="56">
          <cell r="F56">
            <v>7</v>
          </cell>
          <cell r="G56">
            <v>7</v>
          </cell>
          <cell r="H56">
            <v>7</v>
          </cell>
          <cell r="I56">
            <v>7</v>
          </cell>
          <cell r="J56">
            <v>7</v>
          </cell>
          <cell r="K56">
            <v>7</v>
          </cell>
          <cell r="L56">
            <v>7</v>
          </cell>
          <cell r="M56">
            <v>7</v>
          </cell>
          <cell r="N56">
            <v>7</v>
          </cell>
          <cell r="O56">
            <v>7</v>
          </cell>
          <cell r="P56">
            <v>7</v>
          </cell>
          <cell r="Q56">
            <v>7</v>
          </cell>
          <cell r="R56">
            <v>7</v>
          </cell>
          <cell r="S56">
            <v>7</v>
          </cell>
          <cell r="T56">
            <v>7</v>
          </cell>
          <cell r="U56">
            <v>7</v>
          </cell>
          <cell r="V56">
            <v>7</v>
          </cell>
          <cell r="W56">
            <v>7</v>
          </cell>
          <cell r="X56">
            <v>7</v>
          </cell>
          <cell r="Y56">
            <v>7</v>
          </cell>
        </row>
        <row r="57">
          <cell r="F57">
            <v>7</v>
          </cell>
          <cell r="G57">
            <v>7</v>
          </cell>
          <cell r="H57">
            <v>7</v>
          </cell>
          <cell r="I57">
            <v>7</v>
          </cell>
          <cell r="J57">
            <v>7</v>
          </cell>
          <cell r="K57">
            <v>7</v>
          </cell>
          <cell r="L57">
            <v>7</v>
          </cell>
          <cell r="M57">
            <v>7</v>
          </cell>
          <cell r="N57">
            <v>7</v>
          </cell>
          <cell r="O57">
            <v>7</v>
          </cell>
          <cell r="P57">
            <v>7</v>
          </cell>
          <cell r="Q57">
            <v>7</v>
          </cell>
          <cell r="R57">
            <v>7</v>
          </cell>
          <cell r="S57">
            <v>7</v>
          </cell>
          <cell r="T57">
            <v>7</v>
          </cell>
          <cell r="U57">
            <v>7</v>
          </cell>
          <cell r="V57">
            <v>7</v>
          </cell>
          <cell r="W57">
            <v>7</v>
          </cell>
          <cell r="X57">
            <v>7</v>
          </cell>
          <cell r="Y57">
            <v>7</v>
          </cell>
        </row>
        <row r="58">
          <cell r="F58" t="e">
            <v>#REF!</v>
          </cell>
          <cell r="G58" t="e">
            <v>#REF!</v>
          </cell>
          <cell r="H58" t="e">
            <v>#REF!</v>
          </cell>
          <cell r="I58" t="e">
            <v>#REF!</v>
          </cell>
          <cell r="J58" t="e">
            <v>#REF!</v>
          </cell>
          <cell r="K58" t="e">
            <v>#REF!</v>
          </cell>
          <cell r="L58" t="e">
            <v>#REF!</v>
          </cell>
          <cell r="M58" t="e">
            <v>#REF!</v>
          </cell>
          <cell r="N58" t="e">
            <v>#REF!</v>
          </cell>
          <cell r="O58" t="e">
            <v>#REF!</v>
          </cell>
          <cell r="P58" t="e">
            <v>#REF!</v>
          </cell>
          <cell r="Q58" t="e">
            <v>#REF!</v>
          </cell>
          <cell r="R58" t="e">
            <v>#REF!</v>
          </cell>
          <cell r="S58" t="e">
            <v>#REF!</v>
          </cell>
          <cell r="T58" t="e">
            <v>#REF!</v>
          </cell>
          <cell r="U58" t="e">
            <v>#REF!</v>
          </cell>
          <cell r="V58" t="e">
            <v>#REF!</v>
          </cell>
          <cell r="W58" t="e">
            <v>#REF!</v>
          </cell>
          <cell r="X58" t="e">
            <v>#REF!</v>
          </cell>
          <cell r="Y58" t="e">
            <v>#REF!</v>
          </cell>
        </row>
        <row r="59">
          <cell r="F59" t="e">
            <v>#REF!</v>
          </cell>
          <cell r="G59" t="e">
            <v>#REF!</v>
          </cell>
          <cell r="H59" t="e">
            <v>#REF!</v>
          </cell>
          <cell r="I59" t="e">
            <v>#REF!</v>
          </cell>
          <cell r="J59" t="e">
            <v>#REF!</v>
          </cell>
          <cell r="K59" t="e">
            <v>#REF!</v>
          </cell>
          <cell r="L59" t="e">
            <v>#REF!</v>
          </cell>
          <cell r="M59" t="e">
            <v>#REF!</v>
          </cell>
          <cell r="N59" t="e">
            <v>#REF!</v>
          </cell>
          <cell r="O59" t="e">
            <v>#REF!</v>
          </cell>
          <cell r="P59" t="e">
            <v>#REF!</v>
          </cell>
          <cell r="Q59" t="e">
            <v>#REF!</v>
          </cell>
          <cell r="R59" t="e">
            <v>#REF!</v>
          </cell>
          <cell r="S59" t="e">
            <v>#REF!</v>
          </cell>
          <cell r="T59" t="e">
            <v>#REF!</v>
          </cell>
          <cell r="U59" t="e">
            <v>#REF!</v>
          </cell>
          <cell r="V59" t="e">
            <v>#REF!</v>
          </cell>
          <cell r="W59" t="e">
            <v>#REF!</v>
          </cell>
          <cell r="X59" t="e">
            <v>#REF!</v>
          </cell>
          <cell r="Y59" t="e">
            <v>#REF!</v>
          </cell>
        </row>
        <row r="67">
          <cell r="F67">
            <v>0</v>
          </cell>
          <cell r="G67">
            <v>0</v>
          </cell>
          <cell r="H67">
            <v>14</v>
          </cell>
          <cell r="I67">
            <v>14</v>
          </cell>
          <cell r="J67">
            <v>14</v>
          </cell>
          <cell r="K67">
            <v>14</v>
          </cell>
          <cell r="L67">
            <v>14</v>
          </cell>
          <cell r="M67">
            <v>14</v>
          </cell>
          <cell r="N67">
            <v>14</v>
          </cell>
          <cell r="O67">
            <v>14</v>
          </cell>
          <cell r="P67">
            <v>14</v>
          </cell>
          <cell r="Q67">
            <v>14</v>
          </cell>
          <cell r="R67">
            <v>14</v>
          </cell>
          <cell r="S67">
            <v>14</v>
          </cell>
          <cell r="T67">
            <v>14</v>
          </cell>
          <cell r="U67">
            <v>14</v>
          </cell>
          <cell r="V67">
            <v>14</v>
          </cell>
          <cell r="W67">
            <v>14</v>
          </cell>
          <cell r="X67">
            <v>14</v>
          </cell>
          <cell r="Y67">
            <v>14</v>
          </cell>
        </row>
        <row r="68">
          <cell r="F68" t="e">
            <v>#REF!</v>
          </cell>
          <cell r="G68" t="e">
            <v>#REF!</v>
          </cell>
          <cell r="H68" t="e">
            <v>#REF!</v>
          </cell>
          <cell r="I68" t="e">
            <v>#REF!</v>
          </cell>
          <cell r="J68" t="e">
            <v>#REF!</v>
          </cell>
          <cell r="K68" t="e">
            <v>#REF!</v>
          </cell>
          <cell r="L68" t="e">
            <v>#REF!</v>
          </cell>
          <cell r="M68" t="e">
            <v>#REF!</v>
          </cell>
          <cell r="N68" t="e">
            <v>#REF!</v>
          </cell>
          <cell r="O68" t="e">
            <v>#REF!</v>
          </cell>
          <cell r="P68" t="e">
            <v>#REF!</v>
          </cell>
          <cell r="Q68" t="e">
            <v>#REF!</v>
          </cell>
          <cell r="R68" t="e">
            <v>#REF!</v>
          </cell>
          <cell r="S68" t="e">
            <v>#REF!</v>
          </cell>
          <cell r="T68" t="e">
            <v>#REF!</v>
          </cell>
          <cell r="U68" t="e">
            <v>#REF!</v>
          </cell>
          <cell r="V68" t="e">
            <v>#REF!</v>
          </cell>
          <cell r="W68" t="e">
            <v>#REF!</v>
          </cell>
          <cell r="X68" t="e">
            <v>#REF!</v>
          </cell>
          <cell r="Y68" t="e">
            <v>#REF!</v>
          </cell>
        </row>
        <row r="69">
          <cell r="F69" t="e">
            <v>#REF!</v>
          </cell>
          <cell r="G69" t="e">
            <v>#REF!</v>
          </cell>
          <cell r="H69" t="e">
            <v>#REF!</v>
          </cell>
          <cell r="I69" t="e">
            <v>#REF!</v>
          </cell>
          <cell r="J69" t="e">
            <v>#REF!</v>
          </cell>
          <cell r="K69" t="e">
            <v>#REF!</v>
          </cell>
          <cell r="L69" t="e">
            <v>#REF!</v>
          </cell>
          <cell r="M69" t="e">
            <v>#REF!</v>
          </cell>
          <cell r="N69" t="e">
            <v>#REF!</v>
          </cell>
          <cell r="O69" t="e">
            <v>#REF!</v>
          </cell>
          <cell r="P69" t="e">
            <v>#REF!</v>
          </cell>
          <cell r="Q69" t="e">
            <v>#REF!</v>
          </cell>
          <cell r="R69" t="e">
            <v>#REF!</v>
          </cell>
          <cell r="S69" t="e">
            <v>#REF!</v>
          </cell>
          <cell r="T69" t="e">
            <v>#REF!</v>
          </cell>
          <cell r="U69" t="e">
            <v>#REF!</v>
          </cell>
          <cell r="V69" t="e">
            <v>#REF!</v>
          </cell>
          <cell r="W69" t="e">
            <v>#REF!</v>
          </cell>
          <cell r="X69" t="e">
            <v>#REF!</v>
          </cell>
          <cell r="Y69" t="e">
            <v>#REF!</v>
          </cell>
        </row>
        <row r="70">
          <cell r="F70">
            <v>0</v>
          </cell>
          <cell r="G70">
            <v>0</v>
          </cell>
          <cell r="H70">
            <v>7</v>
          </cell>
          <cell r="I70">
            <v>12</v>
          </cell>
          <cell r="J70">
            <v>14</v>
          </cell>
          <cell r="K70">
            <v>14</v>
          </cell>
          <cell r="L70">
            <v>14</v>
          </cell>
          <cell r="M70">
            <v>14</v>
          </cell>
          <cell r="N70">
            <v>14</v>
          </cell>
          <cell r="P70">
            <v>14</v>
          </cell>
          <cell r="Q70">
            <v>14</v>
          </cell>
          <cell r="R70">
            <v>14</v>
          </cell>
          <cell r="S70">
            <v>14</v>
          </cell>
          <cell r="T70">
            <v>14</v>
          </cell>
          <cell r="U70">
            <v>14</v>
          </cell>
          <cell r="V70">
            <v>14</v>
          </cell>
          <cell r="W70">
            <v>14</v>
          </cell>
          <cell r="X70">
            <v>14</v>
          </cell>
          <cell r="Y70">
            <v>14</v>
          </cell>
        </row>
        <row r="71">
          <cell r="F71">
            <v>0</v>
          </cell>
          <cell r="G71">
            <v>0</v>
          </cell>
          <cell r="H71">
            <v>7</v>
          </cell>
          <cell r="I71">
            <v>12</v>
          </cell>
          <cell r="J71">
            <v>14</v>
          </cell>
          <cell r="K71">
            <v>14</v>
          </cell>
          <cell r="L71">
            <v>14</v>
          </cell>
          <cell r="M71">
            <v>14</v>
          </cell>
          <cell r="N71">
            <v>14</v>
          </cell>
          <cell r="O71">
            <v>14</v>
          </cell>
          <cell r="P71">
            <v>14</v>
          </cell>
          <cell r="Q71">
            <v>14</v>
          </cell>
          <cell r="R71">
            <v>14</v>
          </cell>
          <cell r="S71">
            <v>14</v>
          </cell>
          <cell r="T71">
            <v>14</v>
          </cell>
          <cell r="U71">
            <v>14</v>
          </cell>
          <cell r="V71">
            <v>14</v>
          </cell>
          <cell r="W71">
            <v>14</v>
          </cell>
          <cell r="X71">
            <v>14</v>
          </cell>
          <cell r="Y71">
            <v>14</v>
          </cell>
        </row>
        <row r="72">
          <cell r="F72" t="e">
            <v>#REF!</v>
          </cell>
          <cell r="G72" t="e">
            <v>#REF!</v>
          </cell>
          <cell r="H72" t="e">
            <v>#REF!</v>
          </cell>
          <cell r="I72" t="e">
            <v>#REF!</v>
          </cell>
          <cell r="J72" t="e">
            <v>#REF!</v>
          </cell>
          <cell r="K72" t="e">
            <v>#REF!</v>
          </cell>
          <cell r="L72" t="e">
            <v>#REF!</v>
          </cell>
          <cell r="M72" t="e">
            <v>#REF!</v>
          </cell>
          <cell r="N72" t="e">
            <v>#REF!</v>
          </cell>
          <cell r="P72" t="e">
            <v>#REF!</v>
          </cell>
          <cell r="Q72" t="e">
            <v>#REF!</v>
          </cell>
          <cell r="R72" t="e">
            <v>#REF!</v>
          </cell>
          <cell r="S72" t="e">
            <v>#REF!</v>
          </cell>
          <cell r="T72" t="e">
            <v>#REF!</v>
          </cell>
          <cell r="U72" t="e">
            <v>#REF!</v>
          </cell>
          <cell r="V72" t="e">
            <v>#REF!</v>
          </cell>
          <cell r="W72" t="e">
            <v>#REF!</v>
          </cell>
          <cell r="X72" t="e">
            <v>#REF!</v>
          </cell>
          <cell r="Y72" t="e">
            <v>#REF!</v>
          </cell>
        </row>
        <row r="73">
          <cell r="F73" t="e">
            <v>#REF!</v>
          </cell>
          <cell r="G73" t="e">
            <v>#REF!</v>
          </cell>
          <cell r="H73" t="e">
            <v>#REF!</v>
          </cell>
          <cell r="I73" t="e">
            <v>#REF!</v>
          </cell>
          <cell r="J73" t="e">
            <v>#REF!</v>
          </cell>
          <cell r="K73" t="e">
            <v>#REF!</v>
          </cell>
          <cell r="L73" t="e">
            <v>#REF!</v>
          </cell>
          <cell r="M73" t="e">
            <v>#REF!</v>
          </cell>
          <cell r="N73" t="e">
            <v>#REF!</v>
          </cell>
          <cell r="O73" t="e">
            <v>#REF!</v>
          </cell>
          <cell r="P73" t="e">
            <v>#REF!</v>
          </cell>
          <cell r="Q73" t="e">
            <v>#REF!</v>
          </cell>
          <cell r="R73" t="e">
            <v>#REF!</v>
          </cell>
          <cell r="S73" t="e">
            <v>#REF!</v>
          </cell>
          <cell r="T73" t="e">
            <v>#REF!</v>
          </cell>
          <cell r="U73" t="e">
            <v>#REF!</v>
          </cell>
          <cell r="V73" t="e">
            <v>#REF!</v>
          </cell>
          <cell r="W73" t="e">
            <v>#REF!</v>
          </cell>
          <cell r="X73" t="e">
            <v>#REF!</v>
          </cell>
          <cell r="Y73" t="e">
            <v>#REF!</v>
          </cell>
        </row>
        <row r="74">
          <cell r="F74">
            <v>0</v>
          </cell>
          <cell r="G74">
            <v>0</v>
          </cell>
          <cell r="H74">
            <v>14</v>
          </cell>
          <cell r="I74">
            <v>14</v>
          </cell>
          <cell r="J74">
            <v>14</v>
          </cell>
          <cell r="K74">
            <v>14</v>
          </cell>
          <cell r="L74">
            <v>14</v>
          </cell>
          <cell r="M74">
            <v>14</v>
          </cell>
          <cell r="N74">
            <v>14</v>
          </cell>
          <cell r="O74">
            <v>14</v>
          </cell>
          <cell r="P74">
            <v>14</v>
          </cell>
          <cell r="Q74">
            <v>14</v>
          </cell>
          <cell r="R74">
            <v>14</v>
          </cell>
          <cell r="S74">
            <v>14</v>
          </cell>
          <cell r="T74">
            <v>14</v>
          </cell>
          <cell r="U74">
            <v>14</v>
          </cell>
          <cell r="V74">
            <v>14</v>
          </cell>
          <cell r="W74">
            <v>14</v>
          </cell>
          <cell r="X74">
            <v>14</v>
          </cell>
          <cell r="Y74">
            <v>14</v>
          </cell>
        </row>
        <row r="75">
          <cell r="F75" t="e">
            <v>#REF!</v>
          </cell>
          <cell r="G75" t="e">
            <v>#REF!</v>
          </cell>
          <cell r="H75" t="e">
            <v>#REF!</v>
          </cell>
          <cell r="I75" t="e">
            <v>#REF!</v>
          </cell>
          <cell r="J75" t="e">
            <v>#REF!</v>
          </cell>
          <cell r="K75" t="e">
            <v>#REF!</v>
          </cell>
          <cell r="L75" t="e">
            <v>#REF!</v>
          </cell>
          <cell r="M75" t="e">
            <v>#REF!</v>
          </cell>
          <cell r="N75" t="e">
            <v>#REF!</v>
          </cell>
          <cell r="O75" t="e">
            <v>#REF!</v>
          </cell>
          <cell r="P75" t="e">
            <v>#REF!</v>
          </cell>
          <cell r="Q75" t="e">
            <v>#REF!</v>
          </cell>
          <cell r="R75" t="e">
            <v>#REF!</v>
          </cell>
          <cell r="S75" t="e">
            <v>#REF!</v>
          </cell>
          <cell r="T75" t="e">
            <v>#REF!</v>
          </cell>
          <cell r="U75" t="e">
            <v>#REF!</v>
          </cell>
          <cell r="V75" t="e">
            <v>#REF!</v>
          </cell>
          <cell r="W75" t="e">
            <v>#REF!</v>
          </cell>
          <cell r="X75" t="e">
            <v>#REF!</v>
          </cell>
          <cell r="Y75" t="e">
            <v>#REF!</v>
          </cell>
        </row>
        <row r="76">
          <cell r="F76" t="e">
            <v>#REF!</v>
          </cell>
          <cell r="G76" t="e">
            <v>#REF!</v>
          </cell>
          <cell r="H76" t="e">
            <v>#REF!</v>
          </cell>
          <cell r="I76" t="e">
            <v>#REF!</v>
          </cell>
          <cell r="J76" t="e">
            <v>#REF!</v>
          </cell>
          <cell r="K76" t="e">
            <v>#REF!</v>
          </cell>
          <cell r="L76" t="e">
            <v>#REF!</v>
          </cell>
          <cell r="M76" t="e">
            <v>#REF!</v>
          </cell>
          <cell r="N76" t="e">
            <v>#REF!</v>
          </cell>
          <cell r="O76" t="e">
            <v>#REF!</v>
          </cell>
          <cell r="P76" t="e">
            <v>#REF!</v>
          </cell>
          <cell r="Q76" t="e">
            <v>#REF!</v>
          </cell>
          <cell r="R76" t="e">
            <v>#REF!</v>
          </cell>
          <cell r="S76" t="e">
            <v>#REF!</v>
          </cell>
          <cell r="T76" t="e">
            <v>#REF!</v>
          </cell>
          <cell r="U76" t="e">
            <v>#REF!</v>
          </cell>
          <cell r="V76" t="e">
            <v>#REF!</v>
          </cell>
          <cell r="W76" t="e">
            <v>#REF!</v>
          </cell>
          <cell r="X76" t="e">
            <v>#REF!</v>
          </cell>
          <cell r="Y76" t="e">
            <v>#REF!</v>
          </cell>
        </row>
        <row r="77">
          <cell r="F77">
            <v>0</v>
          </cell>
          <cell r="G77">
            <v>0</v>
          </cell>
          <cell r="H77">
            <v>0</v>
          </cell>
          <cell r="I77">
            <v>0</v>
          </cell>
          <cell r="J77">
            <v>0</v>
          </cell>
          <cell r="K77">
            <v>0</v>
          </cell>
          <cell r="L77">
            <v>3</v>
          </cell>
          <cell r="M77">
            <v>7</v>
          </cell>
          <cell r="N77">
            <v>7</v>
          </cell>
          <cell r="O77">
            <v>7</v>
          </cell>
          <cell r="P77">
            <v>7</v>
          </cell>
          <cell r="Q77">
            <v>14</v>
          </cell>
          <cell r="R77">
            <v>14</v>
          </cell>
          <cell r="S77">
            <v>14</v>
          </cell>
          <cell r="T77">
            <v>14</v>
          </cell>
          <cell r="U77">
            <v>14</v>
          </cell>
          <cell r="V77">
            <v>14</v>
          </cell>
          <cell r="W77">
            <v>14</v>
          </cell>
          <cell r="X77">
            <v>14</v>
          </cell>
          <cell r="Y77">
            <v>14</v>
          </cell>
        </row>
        <row r="78">
          <cell r="F78">
            <v>0</v>
          </cell>
          <cell r="G78">
            <v>0</v>
          </cell>
          <cell r="H78">
            <v>0</v>
          </cell>
          <cell r="I78">
            <v>0</v>
          </cell>
          <cell r="J78">
            <v>0</v>
          </cell>
          <cell r="K78">
            <v>0</v>
          </cell>
          <cell r="L78">
            <v>3</v>
          </cell>
          <cell r="M78">
            <v>7</v>
          </cell>
          <cell r="N78">
            <v>7</v>
          </cell>
          <cell r="O78">
            <v>7</v>
          </cell>
          <cell r="P78">
            <v>7</v>
          </cell>
          <cell r="Q78">
            <v>14</v>
          </cell>
          <cell r="R78">
            <v>14</v>
          </cell>
          <cell r="S78">
            <v>14</v>
          </cell>
          <cell r="T78">
            <v>14</v>
          </cell>
          <cell r="U78">
            <v>14</v>
          </cell>
          <cell r="V78">
            <v>14</v>
          </cell>
          <cell r="W78">
            <v>14</v>
          </cell>
          <cell r="X78">
            <v>14</v>
          </cell>
          <cell r="Y78">
            <v>14</v>
          </cell>
        </row>
        <row r="79">
          <cell r="F79" t="e">
            <v>#REF!</v>
          </cell>
          <cell r="G79" t="e">
            <v>#REF!</v>
          </cell>
          <cell r="H79" t="e">
            <v>#REF!</v>
          </cell>
          <cell r="I79" t="e">
            <v>#REF!</v>
          </cell>
          <cell r="J79" t="e">
            <v>#REF!</v>
          </cell>
          <cell r="K79" t="e">
            <v>#REF!</v>
          </cell>
          <cell r="L79" t="e">
            <v>#REF!</v>
          </cell>
          <cell r="M79" t="e">
            <v>#REF!</v>
          </cell>
          <cell r="N79" t="e">
            <v>#REF!</v>
          </cell>
          <cell r="O79" t="e">
            <v>#REF!</v>
          </cell>
          <cell r="P79" t="e">
            <v>#REF!</v>
          </cell>
          <cell r="Q79" t="e">
            <v>#REF!</v>
          </cell>
          <cell r="R79" t="e">
            <v>#REF!</v>
          </cell>
          <cell r="S79" t="e">
            <v>#REF!</v>
          </cell>
          <cell r="T79" t="e">
            <v>#REF!</v>
          </cell>
          <cell r="U79" t="e">
            <v>#REF!</v>
          </cell>
          <cell r="V79" t="e">
            <v>#REF!</v>
          </cell>
          <cell r="W79" t="e">
            <v>#REF!</v>
          </cell>
          <cell r="X79" t="e">
            <v>#REF!</v>
          </cell>
          <cell r="Y79" t="e">
            <v>#REF!</v>
          </cell>
        </row>
        <row r="80">
          <cell r="F80" t="e">
            <v>#REF!</v>
          </cell>
          <cell r="G80" t="e">
            <v>#REF!</v>
          </cell>
          <cell r="H80" t="e">
            <v>#REF!</v>
          </cell>
          <cell r="I80" t="e">
            <v>#REF!</v>
          </cell>
          <cell r="J80" t="e">
            <v>#REF!</v>
          </cell>
          <cell r="K80" t="e">
            <v>#REF!</v>
          </cell>
          <cell r="L80" t="e">
            <v>#REF!</v>
          </cell>
          <cell r="M80" t="e">
            <v>#REF!</v>
          </cell>
          <cell r="N80" t="e">
            <v>#REF!</v>
          </cell>
          <cell r="O80" t="e">
            <v>#REF!</v>
          </cell>
          <cell r="P80" t="e">
            <v>#REF!</v>
          </cell>
          <cell r="Q80" t="e">
            <v>#REF!</v>
          </cell>
          <cell r="R80" t="e">
            <v>#REF!</v>
          </cell>
          <cell r="S80" t="e">
            <v>#REF!</v>
          </cell>
          <cell r="T80" t="e">
            <v>#REF!</v>
          </cell>
          <cell r="U80" t="e">
            <v>#REF!</v>
          </cell>
          <cell r="V80" t="e">
            <v>#REF!</v>
          </cell>
          <cell r="W80" t="e">
            <v>#REF!</v>
          </cell>
          <cell r="X80" t="e">
            <v>#REF!</v>
          </cell>
          <cell r="Y80" t="e">
            <v>#REF!</v>
          </cell>
        </row>
        <row r="81">
          <cell r="H81">
            <v>21</v>
          </cell>
          <cell r="I81">
            <v>15</v>
          </cell>
        </row>
        <row r="82">
          <cell r="F82" t="e">
            <v>#REF!</v>
          </cell>
          <cell r="G82" t="e">
            <v>#REF!</v>
          </cell>
          <cell r="H82" t="e">
            <v>#REF!</v>
          </cell>
          <cell r="I82" t="e">
            <v>#REF!</v>
          </cell>
          <cell r="J82" t="e">
            <v>#REF!</v>
          </cell>
          <cell r="K82" t="e">
            <v>#REF!</v>
          </cell>
          <cell r="L82" t="e">
            <v>#REF!</v>
          </cell>
          <cell r="M82" t="e">
            <v>#REF!</v>
          </cell>
          <cell r="N82" t="e">
            <v>#REF!</v>
          </cell>
          <cell r="O82" t="e">
            <v>#REF!</v>
          </cell>
          <cell r="P82" t="e">
            <v>#REF!</v>
          </cell>
          <cell r="Q82" t="e">
            <v>#REF!</v>
          </cell>
          <cell r="R82" t="e">
            <v>#REF!</v>
          </cell>
          <cell r="S82" t="e">
            <v>#REF!</v>
          </cell>
          <cell r="T82" t="e">
            <v>#REF!</v>
          </cell>
          <cell r="U82" t="e">
            <v>#REF!</v>
          </cell>
          <cell r="V82" t="e">
            <v>#REF!</v>
          </cell>
          <cell r="W82" t="e">
            <v>#REF!</v>
          </cell>
          <cell r="X82" t="e">
            <v>#REF!</v>
          </cell>
          <cell r="Y82" t="e">
            <v>#REF!</v>
          </cell>
        </row>
        <row r="83">
          <cell r="F83" t="e">
            <v>#REF!</v>
          </cell>
          <cell r="G83" t="e">
            <v>#REF!</v>
          </cell>
          <cell r="H83" t="e">
            <v>#REF!</v>
          </cell>
          <cell r="I83" t="e">
            <v>#REF!</v>
          </cell>
          <cell r="J83" t="e">
            <v>#REF!</v>
          </cell>
          <cell r="K83" t="e">
            <v>#REF!</v>
          </cell>
          <cell r="L83" t="e">
            <v>#REF!</v>
          </cell>
          <cell r="M83" t="e">
            <v>#REF!</v>
          </cell>
          <cell r="N83" t="e">
            <v>#REF!</v>
          </cell>
          <cell r="O83" t="e">
            <v>#REF!</v>
          </cell>
          <cell r="P83" t="e">
            <v>#REF!</v>
          </cell>
          <cell r="Q83" t="e">
            <v>#REF!</v>
          </cell>
          <cell r="R83" t="e">
            <v>#REF!</v>
          </cell>
          <cell r="S83" t="e">
            <v>#REF!</v>
          </cell>
          <cell r="T83" t="e">
            <v>#REF!</v>
          </cell>
          <cell r="U83" t="e">
            <v>#REF!</v>
          </cell>
          <cell r="V83" t="e">
            <v>#REF!</v>
          </cell>
          <cell r="W83" t="e">
            <v>#REF!</v>
          </cell>
          <cell r="X83" t="e">
            <v>#REF!</v>
          </cell>
          <cell r="Y83" t="e">
            <v>#REF!</v>
          </cell>
        </row>
        <row r="84">
          <cell r="F84">
            <v>0</v>
          </cell>
          <cell r="G84">
            <v>0</v>
          </cell>
          <cell r="H84">
            <v>0</v>
          </cell>
          <cell r="I84">
            <v>0</v>
          </cell>
          <cell r="J84">
            <v>0</v>
          </cell>
          <cell r="K84">
            <v>3</v>
          </cell>
          <cell r="L84">
            <v>2</v>
          </cell>
          <cell r="M84">
            <v>2</v>
          </cell>
          <cell r="N84">
            <v>0</v>
          </cell>
          <cell r="O84">
            <v>0</v>
          </cell>
          <cell r="P84">
            <v>0</v>
          </cell>
          <cell r="Q84">
            <v>0</v>
          </cell>
          <cell r="R84">
            <v>0</v>
          </cell>
          <cell r="S84">
            <v>0</v>
          </cell>
          <cell r="T84">
            <v>0</v>
          </cell>
          <cell r="U84">
            <v>0</v>
          </cell>
          <cell r="V84">
            <v>0</v>
          </cell>
          <cell r="W84">
            <v>0</v>
          </cell>
          <cell r="X84">
            <v>0</v>
          </cell>
          <cell r="Y84">
            <v>0</v>
          </cell>
        </row>
        <row r="85">
          <cell r="F85">
            <v>0</v>
          </cell>
          <cell r="G85">
            <v>0</v>
          </cell>
          <cell r="H85">
            <v>0</v>
          </cell>
          <cell r="I85">
            <v>0</v>
          </cell>
          <cell r="J85">
            <v>0</v>
          </cell>
          <cell r="K85">
            <v>3</v>
          </cell>
          <cell r="L85">
            <v>2</v>
          </cell>
          <cell r="M85">
            <v>2</v>
          </cell>
          <cell r="N85">
            <v>0</v>
          </cell>
          <cell r="O85">
            <v>0</v>
          </cell>
          <cell r="P85">
            <v>0</v>
          </cell>
          <cell r="Q85">
            <v>0</v>
          </cell>
          <cell r="R85">
            <v>0</v>
          </cell>
          <cell r="S85">
            <v>0</v>
          </cell>
          <cell r="T85">
            <v>0</v>
          </cell>
          <cell r="U85">
            <v>0</v>
          </cell>
          <cell r="V85">
            <v>0</v>
          </cell>
          <cell r="W85">
            <v>0</v>
          </cell>
          <cell r="X85">
            <v>0</v>
          </cell>
          <cell r="Y85">
            <v>0</v>
          </cell>
        </row>
        <row r="86">
          <cell r="F86" t="e">
            <v>#REF!</v>
          </cell>
          <cell r="G86" t="e">
            <v>#REF!</v>
          </cell>
          <cell r="H86" t="e">
            <v>#REF!</v>
          </cell>
          <cell r="I86" t="e">
            <v>#REF!</v>
          </cell>
          <cell r="J86" t="e">
            <v>#REF!</v>
          </cell>
          <cell r="K86" t="e">
            <v>#REF!</v>
          </cell>
          <cell r="L86" t="e">
            <v>#REF!</v>
          </cell>
          <cell r="M86" t="e">
            <v>#REF!</v>
          </cell>
          <cell r="N86" t="e">
            <v>#REF!</v>
          </cell>
          <cell r="O86" t="e">
            <v>#REF!</v>
          </cell>
          <cell r="P86" t="e">
            <v>#REF!</v>
          </cell>
          <cell r="Q86" t="e">
            <v>#REF!</v>
          </cell>
          <cell r="R86" t="e">
            <v>#REF!</v>
          </cell>
          <cell r="S86" t="e">
            <v>#REF!</v>
          </cell>
          <cell r="T86" t="e">
            <v>#REF!</v>
          </cell>
          <cell r="U86" t="e">
            <v>#REF!</v>
          </cell>
          <cell r="V86" t="e">
            <v>#REF!</v>
          </cell>
          <cell r="W86" t="e">
            <v>#REF!</v>
          </cell>
          <cell r="X86" t="e">
            <v>#REF!</v>
          </cell>
          <cell r="Y86" t="e">
            <v>#REF!</v>
          </cell>
        </row>
        <row r="87">
          <cell r="F87" t="e">
            <v>#REF!</v>
          </cell>
          <cell r="G87" t="e">
            <v>#REF!</v>
          </cell>
          <cell r="H87" t="e">
            <v>#REF!</v>
          </cell>
          <cell r="I87" t="e">
            <v>#REF!</v>
          </cell>
          <cell r="J87" t="e">
            <v>#REF!</v>
          </cell>
          <cell r="K87" t="e">
            <v>#REF!</v>
          </cell>
          <cell r="L87" t="e">
            <v>#REF!</v>
          </cell>
          <cell r="M87" t="e">
            <v>#REF!</v>
          </cell>
          <cell r="N87" t="e">
            <v>#REF!</v>
          </cell>
          <cell r="O87" t="e">
            <v>#REF!</v>
          </cell>
          <cell r="P87" t="e">
            <v>#REF!</v>
          </cell>
          <cell r="Q87" t="e">
            <v>#REF!</v>
          </cell>
          <cell r="R87" t="e">
            <v>#REF!</v>
          </cell>
          <cell r="S87" t="e">
            <v>#REF!</v>
          </cell>
          <cell r="T87" t="e">
            <v>#REF!</v>
          </cell>
          <cell r="U87" t="e">
            <v>#REF!</v>
          </cell>
          <cell r="V87" t="e">
            <v>#REF!</v>
          </cell>
          <cell r="W87" t="e">
            <v>#REF!</v>
          </cell>
          <cell r="X87" t="e">
            <v>#REF!</v>
          </cell>
          <cell r="Y87" t="e">
            <v>#REF!</v>
          </cell>
        </row>
        <row r="88">
          <cell r="I88">
            <v>1</v>
          </cell>
          <cell r="J88">
            <v>1</v>
          </cell>
          <cell r="K88">
            <v>1</v>
          </cell>
          <cell r="L88">
            <v>1</v>
          </cell>
          <cell r="M88">
            <v>1</v>
          </cell>
          <cell r="N88">
            <v>1</v>
          </cell>
          <cell r="O88">
            <v>1</v>
          </cell>
          <cell r="P88">
            <v>1</v>
          </cell>
          <cell r="Q88">
            <v>1</v>
          </cell>
          <cell r="R88">
            <v>1</v>
          </cell>
          <cell r="S88">
            <v>1</v>
          </cell>
          <cell r="T88">
            <v>1</v>
          </cell>
          <cell r="U88">
            <v>1</v>
          </cell>
          <cell r="V88">
            <v>1</v>
          </cell>
          <cell r="W88">
            <v>1</v>
          </cell>
          <cell r="X88">
            <v>1</v>
          </cell>
          <cell r="Y88">
            <v>1</v>
          </cell>
        </row>
        <row r="89">
          <cell r="F89" t="e">
            <v>#REF!</v>
          </cell>
          <cell r="G89" t="e">
            <v>#REF!</v>
          </cell>
          <cell r="H89" t="e">
            <v>#REF!</v>
          </cell>
          <cell r="I89" t="e">
            <v>#REF!</v>
          </cell>
          <cell r="J89" t="e">
            <v>#REF!</v>
          </cell>
          <cell r="K89" t="e">
            <v>#REF!</v>
          </cell>
          <cell r="L89" t="e">
            <v>#REF!</v>
          </cell>
          <cell r="M89" t="e">
            <v>#REF!</v>
          </cell>
          <cell r="N89" t="e">
            <v>#REF!</v>
          </cell>
          <cell r="O89" t="e">
            <v>#REF!</v>
          </cell>
          <cell r="P89" t="e">
            <v>#REF!</v>
          </cell>
          <cell r="Q89" t="e">
            <v>#REF!</v>
          </cell>
          <cell r="R89" t="e">
            <v>#REF!</v>
          </cell>
          <cell r="S89" t="e">
            <v>#REF!</v>
          </cell>
          <cell r="T89" t="e">
            <v>#REF!</v>
          </cell>
          <cell r="U89" t="e">
            <v>#REF!</v>
          </cell>
          <cell r="V89" t="e">
            <v>#REF!</v>
          </cell>
          <cell r="W89" t="e">
            <v>#REF!</v>
          </cell>
          <cell r="X89" t="e">
            <v>#REF!</v>
          </cell>
          <cell r="Y89" t="e">
            <v>#REF!</v>
          </cell>
        </row>
        <row r="90">
          <cell r="F90" t="e">
            <v>#REF!</v>
          </cell>
          <cell r="G90" t="e">
            <v>#REF!</v>
          </cell>
          <cell r="H90" t="e">
            <v>#REF!</v>
          </cell>
          <cell r="I90" t="e">
            <v>#REF!</v>
          </cell>
          <cell r="J90" t="e">
            <v>#REF!</v>
          </cell>
          <cell r="K90" t="e">
            <v>#REF!</v>
          </cell>
          <cell r="L90" t="e">
            <v>#REF!</v>
          </cell>
          <cell r="M90" t="e">
            <v>#REF!</v>
          </cell>
          <cell r="N90" t="e">
            <v>#REF!</v>
          </cell>
          <cell r="O90" t="e">
            <v>#REF!</v>
          </cell>
          <cell r="P90" t="e">
            <v>#REF!</v>
          </cell>
          <cell r="Q90" t="e">
            <v>#REF!</v>
          </cell>
          <cell r="R90" t="e">
            <v>#REF!</v>
          </cell>
          <cell r="S90" t="e">
            <v>#REF!</v>
          </cell>
          <cell r="T90" t="e">
            <v>#REF!</v>
          </cell>
          <cell r="U90" t="e">
            <v>#REF!</v>
          </cell>
          <cell r="V90" t="e">
            <v>#REF!</v>
          </cell>
          <cell r="W90" t="e">
            <v>#REF!</v>
          </cell>
          <cell r="X90" t="e">
            <v>#REF!</v>
          </cell>
          <cell r="Y90" t="e">
            <v>#REF!</v>
          </cell>
        </row>
        <row r="91">
          <cell r="F91">
            <v>0</v>
          </cell>
          <cell r="G91">
            <v>0</v>
          </cell>
          <cell r="H91">
            <v>0</v>
          </cell>
          <cell r="I91">
            <v>0</v>
          </cell>
          <cell r="J91">
            <v>0</v>
          </cell>
          <cell r="K91">
            <v>0</v>
          </cell>
          <cell r="L91">
            <v>0</v>
          </cell>
          <cell r="M91">
            <v>0</v>
          </cell>
          <cell r="N91">
            <v>0</v>
          </cell>
          <cell r="O91">
            <v>0</v>
          </cell>
          <cell r="P91">
            <v>0</v>
          </cell>
          <cell r="Q91">
            <v>0</v>
          </cell>
          <cell r="R91">
            <v>1</v>
          </cell>
          <cell r="S91">
            <v>1</v>
          </cell>
          <cell r="T91">
            <v>0</v>
          </cell>
          <cell r="U91">
            <v>0</v>
          </cell>
          <cell r="V91">
            <v>0</v>
          </cell>
          <cell r="W91">
            <v>1</v>
          </cell>
          <cell r="X91">
            <v>1</v>
          </cell>
          <cell r="Y91">
            <v>0</v>
          </cell>
        </row>
        <row r="92">
          <cell r="F92">
            <v>0</v>
          </cell>
          <cell r="G92">
            <v>0</v>
          </cell>
          <cell r="H92">
            <v>0</v>
          </cell>
          <cell r="I92">
            <v>0</v>
          </cell>
          <cell r="J92">
            <v>0</v>
          </cell>
          <cell r="K92">
            <v>0</v>
          </cell>
          <cell r="L92">
            <v>0</v>
          </cell>
          <cell r="M92">
            <v>0</v>
          </cell>
          <cell r="N92">
            <v>0</v>
          </cell>
          <cell r="O92">
            <v>0</v>
          </cell>
          <cell r="P92">
            <v>0</v>
          </cell>
          <cell r="Q92">
            <v>0</v>
          </cell>
          <cell r="R92">
            <v>1</v>
          </cell>
          <cell r="S92">
            <v>1</v>
          </cell>
          <cell r="T92">
            <v>0</v>
          </cell>
          <cell r="U92">
            <v>0</v>
          </cell>
          <cell r="V92">
            <v>0</v>
          </cell>
          <cell r="W92">
            <v>1</v>
          </cell>
          <cell r="X92">
            <v>1</v>
          </cell>
          <cell r="Y92">
            <v>0</v>
          </cell>
        </row>
        <row r="93">
          <cell r="F93" t="e">
            <v>#REF!</v>
          </cell>
          <cell r="G93" t="e">
            <v>#REF!</v>
          </cell>
          <cell r="H93" t="e">
            <v>#REF!</v>
          </cell>
          <cell r="I93" t="e">
            <v>#REF!</v>
          </cell>
          <cell r="J93" t="e">
            <v>#REF!</v>
          </cell>
          <cell r="K93" t="e">
            <v>#REF!</v>
          </cell>
          <cell r="L93" t="e">
            <v>#REF!</v>
          </cell>
          <cell r="M93" t="e">
            <v>#REF!</v>
          </cell>
          <cell r="N93" t="e">
            <v>#REF!</v>
          </cell>
          <cell r="O93" t="e">
            <v>#REF!</v>
          </cell>
          <cell r="P93" t="e">
            <v>#REF!</v>
          </cell>
          <cell r="Q93" t="e">
            <v>#REF!</v>
          </cell>
          <cell r="R93" t="e">
            <v>#REF!</v>
          </cell>
          <cell r="S93" t="e">
            <v>#REF!</v>
          </cell>
          <cell r="T93" t="e">
            <v>#REF!</v>
          </cell>
          <cell r="U93" t="e">
            <v>#REF!</v>
          </cell>
          <cell r="V93" t="e">
            <v>#REF!</v>
          </cell>
          <cell r="W93" t="e">
            <v>#REF!</v>
          </cell>
          <cell r="X93" t="e">
            <v>#REF!</v>
          </cell>
          <cell r="Y93" t="e">
            <v>#REF!</v>
          </cell>
        </row>
        <row r="94">
          <cell r="F94" t="e">
            <v>#REF!</v>
          </cell>
          <cell r="G94" t="e">
            <v>#REF!</v>
          </cell>
          <cell r="H94" t="e">
            <v>#REF!</v>
          </cell>
          <cell r="I94" t="e">
            <v>#REF!</v>
          </cell>
          <cell r="J94" t="e">
            <v>#REF!</v>
          </cell>
          <cell r="K94" t="e">
            <v>#REF!</v>
          </cell>
          <cell r="L94" t="e">
            <v>#REF!</v>
          </cell>
          <cell r="M94" t="e">
            <v>#REF!</v>
          </cell>
          <cell r="N94" t="e">
            <v>#REF!</v>
          </cell>
          <cell r="O94" t="e">
            <v>#REF!</v>
          </cell>
          <cell r="P94" t="e">
            <v>#REF!</v>
          </cell>
          <cell r="Q94" t="e">
            <v>#REF!</v>
          </cell>
          <cell r="R94" t="e">
            <v>#REF!</v>
          </cell>
          <cell r="S94" t="e">
            <v>#REF!</v>
          </cell>
          <cell r="T94" t="e">
            <v>#REF!</v>
          </cell>
          <cell r="U94" t="e">
            <v>#REF!</v>
          </cell>
          <cell r="V94" t="e">
            <v>#REF!</v>
          </cell>
          <cell r="W94" t="e">
            <v>#REF!</v>
          </cell>
          <cell r="X94" t="e">
            <v>#REF!</v>
          </cell>
          <cell r="Y94" t="e">
            <v>#REF!</v>
          </cell>
        </row>
        <row r="95">
          <cell r="I95">
            <v>3</v>
          </cell>
          <cell r="J95">
            <v>3</v>
          </cell>
          <cell r="K95">
            <v>3</v>
          </cell>
          <cell r="L95">
            <v>3</v>
          </cell>
          <cell r="M95">
            <v>3</v>
          </cell>
          <cell r="N95">
            <v>3</v>
          </cell>
          <cell r="O95">
            <v>3</v>
          </cell>
          <cell r="P95">
            <v>3</v>
          </cell>
          <cell r="Q95">
            <v>3</v>
          </cell>
          <cell r="R95">
            <v>3</v>
          </cell>
          <cell r="S95">
            <v>3</v>
          </cell>
          <cell r="T95">
            <v>3</v>
          </cell>
          <cell r="U95">
            <v>3</v>
          </cell>
          <cell r="V95">
            <v>3</v>
          </cell>
          <cell r="W95">
            <v>3</v>
          </cell>
          <cell r="X95">
            <v>3</v>
          </cell>
          <cell r="Y95">
            <v>3</v>
          </cell>
        </row>
        <row r="96">
          <cell r="F96" t="e">
            <v>#REF!</v>
          </cell>
          <cell r="G96" t="e">
            <v>#REF!</v>
          </cell>
          <cell r="H96" t="e">
            <v>#REF!</v>
          </cell>
          <cell r="I96" t="e">
            <v>#REF!</v>
          </cell>
          <cell r="J96" t="e">
            <v>#REF!</v>
          </cell>
          <cell r="K96" t="e">
            <v>#REF!</v>
          </cell>
          <cell r="L96" t="e">
            <v>#REF!</v>
          </cell>
          <cell r="M96" t="e">
            <v>#REF!</v>
          </cell>
          <cell r="N96" t="e">
            <v>#REF!</v>
          </cell>
          <cell r="O96" t="e">
            <v>#REF!</v>
          </cell>
          <cell r="P96" t="e">
            <v>#REF!</v>
          </cell>
          <cell r="Q96" t="e">
            <v>#REF!</v>
          </cell>
          <cell r="R96" t="e">
            <v>#REF!</v>
          </cell>
          <cell r="S96" t="e">
            <v>#REF!</v>
          </cell>
          <cell r="T96" t="e">
            <v>#REF!</v>
          </cell>
          <cell r="U96" t="e">
            <v>#REF!</v>
          </cell>
          <cell r="V96" t="e">
            <v>#REF!</v>
          </cell>
          <cell r="W96" t="e">
            <v>#REF!</v>
          </cell>
          <cell r="X96" t="e">
            <v>#REF!</v>
          </cell>
          <cell r="Y96" t="e">
            <v>#REF!</v>
          </cell>
        </row>
        <row r="97">
          <cell r="F97" t="e">
            <v>#REF!</v>
          </cell>
          <cell r="G97" t="e">
            <v>#REF!</v>
          </cell>
          <cell r="H97" t="e">
            <v>#REF!</v>
          </cell>
          <cell r="I97" t="e">
            <v>#REF!</v>
          </cell>
          <cell r="J97" t="e">
            <v>#REF!</v>
          </cell>
          <cell r="K97" t="e">
            <v>#REF!</v>
          </cell>
          <cell r="L97" t="e">
            <v>#REF!</v>
          </cell>
          <cell r="M97" t="e">
            <v>#REF!</v>
          </cell>
          <cell r="N97" t="e">
            <v>#REF!</v>
          </cell>
          <cell r="O97" t="e">
            <v>#REF!</v>
          </cell>
          <cell r="P97" t="e">
            <v>#REF!</v>
          </cell>
          <cell r="Q97" t="e">
            <v>#REF!</v>
          </cell>
          <cell r="R97" t="e">
            <v>#REF!</v>
          </cell>
          <cell r="S97" t="e">
            <v>#REF!</v>
          </cell>
          <cell r="T97" t="e">
            <v>#REF!</v>
          </cell>
          <cell r="U97" t="e">
            <v>#REF!</v>
          </cell>
          <cell r="V97" t="e">
            <v>#REF!</v>
          </cell>
          <cell r="W97" t="e">
            <v>#REF!</v>
          </cell>
          <cell r="X97" t="e">
            <v>#REF!</v>
          </cell>
          <cell r="Y97" t="e">
            <v>#REF!</v>
          </cell>
        </row>
        <row r="98">
          <cell r="F98">
            <v>0</v>
          </cell>
          <cell r="G98">
            <v>0</v>
          </cell>
          <cell r="H98">
            <v>0</v>
          </cell>
          <cell r="I98">
            <v>1</v>
          </cell>
          <cell r="J98">
            <v>0</v>
          </cell>
          <cell r="K98">
            <v>1</v>
          </cell>
          <cell r="L98">
            <v>1</v>
          </cell>
          <cell r="M98">
            <v>1</v>
          </cell>
          <cell r="N98">
            <v>1</v>
          </cell>
          <cell r="O98">
            <v>1</v>
          </cell>
          <cell r="P98">
            <v>1</v>
          </cell>
          <cell r="Q98">
            <v>0</v>
          </cell>
          <cell r="R98">
            <v>1</v>
          </cell>
          <cell r="S98">
            <v>1</v>
          </cell>
          <cell r="T98">
            <v>1</v>
          </cell>
          <cell r="U98">
            <v>1</v>
          </cell>
          <cell r="V98">
            <v>0</v>
          </cell>
          <cell r="W98">
            <v>0</v>
          </cell>
          <cell r="X98">
            <v>4</v>
          </cell>
          <cell r="Y98">
            <v>4</v>
          </cell>
        </row>
        <row r="99">
          <cell r="F99">
            <v>0</v>
          </cell>
          <cell r="G99">
            <v>0</v>
          </cell>
          <cell r="H99">
            <v>0</v>
          </cell>
          <cell r="I99">
            <v>1</v>
          </cell>
          <cell r="J99">
            <v>0</v>
          </cell>
          <cell r="K99">
            <v>1</v>
          </cell>
          <cell r="L99">
            <v>1</v>
          </cell>
          <cell r="M99">
            <v>1</v>
          </cell>
          <cell r="N99">
            <v>1</v>
          </cell>
          <cell r="O99">
            <v>1</v>
          </cell>
          <cell r="P99">
            <v>1</v>
          </cell>
          <cell r="Q99">
            <v>0</v>
          </cell>
          <cell r="R99">
            <v>1</v>
          </cell>
          <cell r="S99">
            <v>1</v>
          </cell>
          <cell r="T99">
            <v>1</v>
          </cell>
          <cell r="U99">
            <v>1</v>
          </cell>
          <cell r="V99">
            <v>0</v>
          </cell>
          <cell r="W99">
            <v>0</v>
          </cell>
          <cell r="X99">
            <v>4</v>
          </cell>
          <cell r="Y99">
            <v>4</v>
          </cell>
        </row>
        <row r="100">
          <cell r="F100" t="e">
            <v>#REF!</v>
          </cell>
          <cell r="G100" t="e">
            <v>#REF!</v>
          </cell>
          <cell r="H100" t="e">
            <v>#REF!</v>
          </cell>
          <cell r="I100" t="e">
            <v>#REF!</v>
          </cell>
          <cell r="J100" t="e">
            <v>#REF!</v>
          </cell>
          <cell r="K100" t="e">
            <v>#REF!</v>
          </cell>
          <cell r="L100" t="e">
            <v>#REF!</v>
          </cell>
          <cell r="M100" t="e">
            <v>#REF!</v>
          </cell>
          <cell r="N100" t="e">
            <v>#REF!</v>
          </cell>
          <cell r="O100" t="e">
            <v>#REF!</v>
          </cell>
          <cell r="P100" t="e">
            <v>#REF!</v>
          </cell>
          <cell r="Q100" t="e">
            <v>#REF!</v>
          </cell>
          <cell r="R100" t="e">
            <v>#REF!</v>
          </cell>
          <cell r="S100" t="e">
            <v>#REF!</v>
          </cell>
          <cell r="T100" t="e">
            <v>#REF!</v>
          </cell>
          <cell r="U100" t="e">
            <v>#REF!</v>
          </cell>
          <cell r="V100" t="e">
            <v>#REF!</v>
          </cell>
          <cell r="W100" t="e">
            <v>#REF!</v>
          </cell>
          <cell r="X100" t="e">
            <v>#REF!</v>
          </cell>
          <cell r="Y100" t="e">
            <v>#REF!</v>
          </cell>
        </row>
        <row r="101">
          <cell r="F101" t="e">
            <v>#REF!</v>
          </cell>
          <cell r="G101" t="e">
            <v>#REF!</v>
          </cell>
          <cell r="H101" t="e">
            <v>#REF!</v>
          </cell>
          <cell r="I101" t="e">
            <v>#REF!</v>
          </cell>
          <cell r="J101" t="e">
            <v>#REF!</v>
          </cell>
          <cell r="K101" t="e">
            <v>#REF!</v>
          </cell>
          <cell r="L101" t="e">
            <v>#REF!</v>
          </cell>
          <cell r="M101" t="e">
            <v>#REF!</v>
          </cell>
          <cell r="N101" t="e">
            <v>#REF!</v>
          </cell>
          <cell r="O101" t="e">
            <v>#REF!</v>
          </cell>
          <cell r="P101" t="e">
            <v>#REF!</v>
          </cell>
          <cell r="Q101" t="e">
            <v>#REF!</v>
          </cell>
          <cell r="R101" t="e">
            <v>#REF!</v>
          </cell>
          <cell r="S101" t="e">
            <v>#REF!</v>
          </cell>
          <cell r="T101" t="e">
            <v>#REF!</v>
          </cell>
          <cell r="U101" t="e">
            <v>#REF!</v>
          </cell>
          <cell r="V101" t="e">
            <v>#REF!</v>
          </cell>
          <cell r="W101" t="e">
            <v>#REF!</v>
          </cell>
          <cell r="X101" t="e">
            <v>#REF!</v>
          </cell>
          <cell r="Y101" t="e">
            <v>#REF!</v>
          </cell>
        </row>
        <row r="102">
          <cell r="H102">
            <v>1</v>
          </cell>
          <cell r="J102">
            <v>1</v>
          </cell>
          <cell r="M102">
            <v>1</v>
          </cell>
          <cell r="O102">
            <v>1</v>
          </cell>
          <cell r="R102">
            <v>1</v>
          </cell>
          <cell r="T102">
            <v>1</v>
          </cell>
          <cell r="W102">
            <v>1</v>
          </cell>
        </row>
        <row r="103">
          <cell r="F103" t="e">
            <v>#REF!</v>
          </cell>
          <cell r="G103" t="e">
            <v>#REF!</v>
          </cell>
          <cell r="H103" t="e">
            <v>#REF!</v>
          </cell>
          <cell r="I103" t="e">
            <v>#REF!</v>
          </cell>
          <cell r="J103" t="e">
            <v>#REF!</v>
          </cell>
          <cell r="K103" t="e">
            <v>#REF!</v>
          </cell>
          <cell r="L103" t="e">
            <v>#REF!</v>
          </cell>
          <cell r="M103" t="e">
            <v>#REF!</v>
          </cell>
          <cell r="N103" t="e">
            <v>#REF!</v>
          </cell>
          <cell r="O103" t="e">
            <v>#REF!</v>
          </cell>
          <cell r="P103" t="e">
            <v>#REF!</v>
          </cell>
          <cell r="Q103" t="e">
            <v>#REF!</v>
          </cell>
          <cell r="R103" t="e">
            <v>#REF!</v>
          </cell>
          <cell r="S103" t="e">
            <v>#REF!</v>
          </cell>
          <cell r="T103" t="e">
            <v>#REF!</v>
          </cell>
          <cell r="U103" t="e">
            <v>#REF!</v>
          </cell>
          <cell r="V103" t="e">
            <v>#REF!</v>
          </cell>
          <cell r="W103" t="e">
            <v>#REF!</v>
          </cell>
          <cell r="X103" t="e">
            <v>#REF!</v>
          </cell>
          <cell r="Y103" t="e">
            <v>#REF!</v>
          </cell>
        </row>
        <row r="104">
          <cell r="F104" t="e">
            <v>#REF!</v>
          </cell>
          <cell r="G104" t="e">
            <v>#REF!</v>
          </cell>
          <cell r="H104" t="e">
            <v>#REF!</v>
          </cell>
          <cell r="I104" t="e">
            <v>#REF!</v>
          </cell>
          <cell r="J104" t="e">
            <v>#REF!</v>
          </cell>
          <cell r="K104" t="e">
            <v>#REF!</v>
          </cell>
          <cell r="L104" t="e">
            <v>#REF!</v>
          </cell>
          <cell r="M104" t="e">
            <v>#REF!</v>
          </cell>
          <cell r="N104" t="e">
            <v>#REF!</v>
          </cell>
          <cell r="O104" t="e">
            <v>#REF!</v>
          </cell>
          <cell r="P104" t="e">
            <v>#REF!</v>
          </cell>
          <cell r="Q104" t="e">
            <v>#REF!</v>
          </cell>
          <cell r="R104" t="e">
            <v>#REF!</v>
          </cell>
          <cell r="S104" t="e">
            <v>#REF!</v>
          </cell>
          <cell r="T104" t="e">
            <v>#REF!</v>
          </cell>
          <cell r="U104" t="e">
            <v>#REF!</v>
          </cell>
          <cell r="V104" t="e">
            <v>#REF!</v>
          </cell>
          <cell r="W104" t="e">
            <v>#REF!</v>
          </cell>
          <cell r="X104" t="e">
            <v>#REF!</v>
          </cell>
          <cell r="Y104" t="e">
            <v>#REF!</v>
          </cell>
        </row>
        <row r="105">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row>
        <row r="106">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row>
        <row r="107">
          <cell r="F107" t="e">
            <v>#REF!</v>
          </cell>
          <cell r="G107" t="e">
            <v>#REF!</v>
          </cell>
          <cell r="H107" t="e">
            <v>#REF!</v>
          </cell>
          <cell r="I107" t="e">
            <v>#REF!</v>
          </cell>
          <cell r="J107" t="e">
            <v>#REF!</v>
          </cell>
          <cell r="K107" t="e">
            <v>#REF!</v>
          </cell>
          <cell r="L107" t="e">
            <v>#REF!</v>
          </cell>
          <cell r="M107" t="e">
            <v>#REF!</v>
          </cell>
          <cell r="N107" t="e">
            <v>#REF!</v>
          </cell>
          <cell r="O107" t="e">
            <v>#REF!</v>
          </cell>
          <cell r="P107" t="e">
            <v>#REF!</v>
          </cell>
          <cell r="Q107" t="e">
            <v>#REF!</v>
          </cell>
          <cell r="R107" t="e">
            <v>#REF!</v>
          </cell>
          <cell r="S107" t="e">
            <v>#REF!</v>
          </cell>
          <cell r="T107" t="e">
            <v>#REF!</v>
          </cell>
          <cell r="U107" t="e">
            <v>#REF!</v>
          </cell>
          <cell r="V107" t="e">
            <v>#REF!</v>
          </cell>
          <cell r="W107" t="e">
            <v>#REF!</v>
          </cell>
          <cell r="X107" t="e">
            <v>#REF!</v>
          </cell>
          <cell r="Y107" t="e">
            <v>#REF!</v>
          </cell>
        </row>
        <row r="108">
          <cell r="F108" t="e">
            <v>#REF!</v>
          </cell>
          <cell r="G108" t="e">
            <v>#REF!</v>
          </cell>
          <cell r="H108" t="e">
            <v>#REF!</v>
          </cell>
          <cell r="I108" t="e">
            <v>#REF!</v>
          </cell>
          <cell r="J108" t="e">
            <v>#REF!</v>
          </cell>
          <cell r="K108" t="e">
            <v>#REF!</v>
          </cell>
          <cell r="L108" t="e">
            <v>#REF!</v>
          </cell>
          <cell r="M108" t="e">
            <v>#REF!</v>
          </cell>
          <cell r="N108" t="e">
            <v>#REF!</v>
          </cell>
          <cell r="O108" t="e">
            <v>#REF!</v>
          </cell>
          <cell r="P108" t="e">
            <v>#REF!</v>
          </cell>
          <cell r="Q108" t="e">
            <v>#REF!</v>
          </cell>
          <cell r="R108" t="e">
            <v>#REF!</v>
          </cell>
          <cell r="S108" t="e">
            <v>#REF!</v>
          </cell>
          <cell r="T108" t="e">
            <v>#REF!</v>
          </cell>
          <cell r="U108" t="e">
            <v>#REF!</v>
          </cell>
          <cell r="V108" t="e">
            <v>#REF!</v>
          </cell>
          <cell r="W108" t="e">
            <v>#REF!</v>
          </cell>
          <cell r="X108" t="e">
            <v>#REF!</v>
          </cell>
          <cell r="Y108" t="e">
            <v>#REF!</v>
          </cell>
        </row>
        <row r="109">
          <cell r="F109">
            <v>7</v>
          </cell>
          <cell r="G109">
            <v>7</v>
          </cell>
          <cell r="H109">
            <v>7</v>
          </cell>
          <cell r="I109">
            <v>7</v>
          </cell>
          <cell r="J109">
            <v>7</v>
          </cell>
          <cell r="K109">
            <v>7</v>
          </cell>
          <cell r="L109">
            <v>7</v>
          </cell>
          <cell r="M109">
            <v>7</v>
          </cell>
          <cell r="N109">
            <v>7</v>
          </cell>
          <cell r="O109">
            <v>7</v>
          </cell>
          <cell r="P109">
            <v>7</v>
          </cell>
          <cell r="Q109">
            <v>7</v>
          </cell>
          <cell r="R109">
            <v>7</v>
          </cell>
          <cell r="S109">
            <v>7</v>
          </cell>
          <cell r="T109">
            <v>7</v>
          </cell>
          <cell r="U109">
            <v>7</v>
          </cell>
          <cell r="V109">
            <v>7</v>
          </cell>
          <cell r="W109">
            <v>7</v>
          </cell>
          <cell r="X109">
            <v>7</v>
          </cell>
          <cell r="Y109">
            <v>7</v>
          </cell>
        </row>
        <row r="110">
          <cell r="F110" t="e">
            <v>#REF!</v>
          </cell>
          <cell r="G110" t="e">
            <v>#REF!</v>
          </cell>
          <cell r="H110" t="e">
            <v>#REF!</v>
          </cell>
          <cell r="I110" t="e">
            <v>#REF!</v>
          </cell>
          <cell r="J110" t="e">
            <v>#REF!</v>
          </cell>
          <cell r="K110" t="e">
            <v>#REF!</v>
          </cell>
          <cell r="L110" t="e">
            <v>#REF!</v>
          </cell>
          <cell r="M110" t="e">
            <v>#REF!</v>
          </cell>
          <cell r="N110" t="e">
            <v>#REF!</v>
          </cell>
          <cell r="O110" t="e">
            <v>#REF!</v>
          </cell>
          <cell r="P110" t="e">
            <v>#REF!</v>
          </cell>
          <cell r="Q110" t="e">
            <v>#REF!</v>
          </cell>
          <cell r="R110" t="e">
            <v>#REF!</v>
          </cell>
          <cell r="S110" t="e">
            <v>#REF!</v>
          </cell>
          <cell r="T110" t="e">
            <v>#REF!</v>
          </cell>
          <cell r="U110" t="e">
            <v>#REF!</v>
          </cell>
          <cell r="V110" t="e">
            <v>#REF!</v>
          </cell>
          <cell r="W110" t="e">
            <v>#REF!</v>
          </cell>
          <cell r="X110" t="e">
            <v>#REF!</v>
          </cell>
          <cell r="Y110" t="e">
            <v>#REF!</v>
          </cell>
        </row>
        <row r="111">
          <cell r="F111" t="e">
            <v>#REF!</v>
          </cell>
          <cell r="G111" t="e">
            <v>#REF!</v>
          </cell>
          <cell r="H111" t="e">
            <v>#REF!</v>
          </cell>
          <cell r="I111" t="e">
            <v>#REF!</v>
          </cell>
          <cell r="J111" t="e">
            <v>#REF!</v>
          </cell>
          <cell r="K111" t="e">
            <v>#REF!</v>
          </cell>
          <cell r="L111" t="e">
            <v>#REF!</v>
          </cell>
          <cell r="M111" t="e">
            <v>#REF!</v>
          </cell>
          <cell r="N111" t="e">
            <v>#REF!</v>
          </cell>
          <cell r="O111" t="e">
            <v>#REF!</v>
          </cell>
          <cell r="P111" t="e">
            <v>#REF!</v>
          </cell>
          <cell r="Q111" t="e">
            <v>#REF!</v>
          </cell>
          <cell r="R111" t="e">
            <v>#REF!</v>
          </cell>
          <cell r="S111" t="e">
            <v>#REF!</v>
          </cell>
          <cell r="T111" t="e">
            <v>#REF!</v>
          </cell>
          <cell r="U111" t="e">
            <v>#REF!</v>
          </cell>
          <cell r="V111" t="e">
            <v>#REF!</v>
          </cell>
          <cell r="W111" t="e">
            <v>#REF!</v>
          </cell>
          <cell r="X111" t="e">
            <v>#REF!</v>
          </cell>
          <cell r="Y111" t="e">
            <v>#REF!</v>
          </cell>
        </row>
        <row r="112">
          <cell r="F112">
            <v>1.1666666666666667</v>
          </cell>
          <cell r="G112">
            <v>7</v>
          </cell>
          <cell r="H112">
            <v>7</v>
          </cell>
          <cell r="I112">
            <v>7</v>
          </cell>
          <cell r="J112">
            <v>7</v>
          </cell>
          <cell r="K112">
            <v>7</v>
          </cell>
          <cell r="L112">
            <v>7</v>
          </cell>
          <cell r="M112">
            <v>7</v>
          </cell>
          <cell r="N112">
            <v>7</v>
          </cell>
          <cell r="O112">
            <v>7</v>
          </cell>
          <cell r="P112">
            <v>7</v>
          </cell>
          <cell r="Q112">
            <v>7</v>
          </cell>
          <cell r="R112">
            <v>7</v>
          </cell>
          <cell r="S112">
            <v>7</v>
          </cell>
          <cell r="T112">
            <v>7</v>
          </cell>
          <cell r="U112">
            <v>7</v>
          </cell>
          <cell r="V112">
            <v>7</v>
          </cell>
          <cell r="W112">
            <v>7</v>
          </cell>
          <cell r="X112">
            <v>7</v>
          </cell>
          <cell r="Y112">
            <v>7</v>
          </cell>
        </row>
        <row r="113">
          <cell r="F113">
            <v>1.1666666666666667</v>
          </cell>
          <cell r="G113">
            <v>7</v>
          </cell>
          <cell r="H113">
            <v>7</v>
          </cell>
          <cell r="I113">
            <v>7</v>
          </cell>
          <cell r="J113">
            <v>7</v>
          </cell>
          <cell r="K113">
            <v>7</v>
          </cell>
          <cell r="L113">
            <v>7</v>
          </cell>
          <cell r="M113">
            <v>7</v>
          </cell>
          <cell r="N113">
            <v>7</v>
          </cell>
          <cell r="O113">
            <v>7</v>
          </cell>
          <cell r="P113">
            <v>7</v>
          </cell>
          <cell r="Q113">
            <v>7</v>
          </cell>
          <cell r="R113">
            <v>7</v>
          </cell>
          <cell r="S113">
            <v>7</v>
          </cell>
          <cell r="T113">
            <v>7</v>
          </cell>
          <cell r="U113">
            <v>7</v>
          </cell>
          <cell r="V113">
            <v>7</v>
          </cell>
          <cell r="W113">
            <v>7</v>
          </cell>
          <cell r="X113">
            <v>7</v>
          </cell>
          <cell r="Y113">
            <v>7</v>
          </cell>
        </row>
        <row r="114">
          <cell r="F114" t="e">
            <v>#REF!</v>
          </cell>
          <cell r="G114" t="e">
            <v>#REF!</v>
          </cell>
          <cell r="H114" t="e">
            <v>#REF!</v>
          </cell>
          <cell r="I114" t="e">
            <v>#REF!</v>
          </cell>
          <cell r="J114" t="e">
            <v>#REF!</v>
          </cell>
          <cell r="K114" t="e">
            <v>#REF!</v>
          </cell>
          <cell r="L114" t="e">
            <v>#REF!</v>
          </cell>
          <cell r="M114" t="e">
            <v>#REF!</v>
          </cell>
          <cell r="N114" t="e">
            <v>#REF!</v>
          </cell>
          <cell r="O114" t="e">
            <v>#REF!</v>
          </cell>
          <cell r="P114" t="e">
            <v>#REF!</v>
          </cell>
          <cell r="Q114" t="e">
            <v>#REF!</v>
          </cell>
          <cell r="R114" t="e">
            <v>#REF!</v>
          </cell>
          <cell r="S114" t="e">
            <v>#REF!</v>
          </cell>
          <cell r="T114" t="e">
            <v>#REF!</v>
          </cell>
          <cell r="U114" t="e">
            <v>#REF!</v>
          </cell>
          <cell r="V114" t="e">
            <v>#REF!</v>
          </cell>
          <cell r="W114" t="e">
            <v>#REF!</v>
          </cell>
          <cell r="X114" t="e">
            <v>#REF!</v>
          </cell>
          <cell r="Y114" t="e">
            <v>#REF!</v>
          </cell>
        </row>
        <row r="115">
          <cell r="F115" t="e">
            <v>#REF!</v>
          </cell>
          <cell r="G115" t="e">
            <v>#REF!</v>
          </cell>
          <cell r="H115" t="e">
            <v>#REF!</v>
          </cell>
          <cell r="I115" t="e">
            <v>#REF!</v>
          </cell>
          <cell r="J115" t="e">
            <v>#REF!</v>
          </cell>
          <cell r="K115" t="e">
            <v>#REF!</v>
          </cell>
          <cell r="L115" t="e">
            <v>#REF!</v>
          </cell>
          <cell r="M115" t="e">
            <v>#REF!</v>
          </cell>
          <cell r="N115" t="e">
            <v>#REF!</v>
          </cell>
          <cell r="O115" t="e">
            <v>#REF!</v>
          </cell>
          <cell r="P115" t="e">
            <v>#REF!</v>
          </cell>
          <cell r="Q115" t="e">
            <v>#REF!</v>
          </cell>
          <cell r="R115" t="e">
            <v>#REF!</v>
          </cell>
          <cell r="S115" t="e">
            <v>#REF!</v>
          </cell>
          <cell r="T115" t="e">
            <v>#REF!</v>
          </cell>
          <cell r="U115" t="e">
            <v>#REF!</v>
          </cell>
          <cell r="V115" t="e">
            <v>#REF!</v>
          </cell>
          <cell r="W115" t="e">
            <v>#REF!</v>
          </cell>
          <cell r="X115" t="e">
            <v>#REF!</v>
          </cell>
          <cell r="Y115" t="e">
            <v>#REF!</v>
          </cell>
        </row>
        <row r="116">
          <cell r="F116">
            <v>7</v>
          </cell>
          <cell r="G116">
            <v>7</v>
          </cell>
          <cell r="H116">
            <v>7</v>
          </cell>
          <cell r="I116">
            <v>7</v>
          </cell>
          <cell r="J116">
            <v>7</v>
          </cell>
          <cell r="K116">
            <v>7</v>
          </cell>
          <cell r="L116">
            <v>7</v>
          </cell>
          <cell r="M116">
            <v>7</v>
          </cell>
          <cell r="N116">
            <v>7</v>
          </cell>
          <cell r="O116">
            <v>7</v>
          </cell>
          <cell r="P116">
            <v>7</v>
          </cell>
          <cell r="Q116">
            <v>7</v>
          </cell>
          <cell r="R116">
            <v>7</v>
          </cell>
          <cell r="S116">
            <v>7</v>
          </cell>
          <cell r="T116">
            <v>7</v>
          </cell>
          <cell r="U116">
            <v>7</v>
          </cell>
          <cell r="V116">
            <v>7</v>
          </cell>
          <cell r="W116">
            <v>7</v>
          </cell>
          <cell r="X116">
            <v>7</v>
          </cell>
          <cell r="Y116">
            <v>7</v>
          </cell>
        </row>
        <row r="117">
          <cell r="F117" t="e">
            <v>#REF!</v>
          </cell>
          <cell r="G117" t="e">
            <v>#REF!</v>
          </cell>
          <cell r="H117" t="e">
            <v>#REF!</v>
          </cell>
          <cell r="I117" t="e">
            <v>#REF!</v>
          </cell>
          <cell r="J117" t="e">
            <v>#REF!</v>
          </cell>
          <cell r="K117" t="e">
            <v>#REF!</v>
          </cell>
          <cell r="L117" t="e">
            <v>#REF!</v>
          </cell>
          <cell r="M117" t="e">
            <v>#REF!</v>
          </cell>
          <cell r="N117" t="e">
            <v>#REF!</v>
          </cell>
          <cell r="O117" t="e">
            <v>#REF!</v>
          </cell>
          <cell r="P117" t="e">
            <v>#REF!</v>
          </cell>
          <cell r="Q117" t="e">
            <v>#REF!</v>
          </cell>
          <cell r="R117" t="e">
            <v>#REF!</v>
          </cell>
          <cell r="S117" t="e">
            <v>#REF!</v>
          </cell>
          <cell r="T117" t="e">
            <v>#REF!</v>
          </cell>
          <cell r="U117" t="e">
            <v>#REF!</v>
          </cell>
          <cell r="V117" t="e">
            <v>#REF!</v>
          </cell>
          <cell r="W117" t="e">
            <v>#REF!</v>
          </cell>
          <cell r="X117" t="e">
            <v>#REF!</v>
          </cell>
          <cell r="Y117" t="e">
            <v>#REF!</v>
          </cell>
        </row>
        <row r="118">
          <cell r="F118" t="e">
            <v>#REF!</v>
          </cell>
          <cell r="G118" t="e">
            <v>#REF!</v>
          </cell>
          <cell r="H118" t="e">
            <v>#REF!</v>
          </cell>
          <cell r="I118" t="e">
            <v>#REF!</v>
          </cell>
          <cell r="J118" t="e">
            <v>#REF!</v>
          </cell>
          <cell r="K118" t="e">
            <v>#REF!</v>
          </cell>
          <cell r="L118" t="e">
            <v>#REF!</v>
          </cell>
          <cell r="M118" t="e">
            <v>#REF!</v>
          </cell>
          <cell r="N118" t="e">
            <v>#REF!</v>
          </cell>
          <cell r="O118" t="e">
            <v>#REF!</v>
          </cell>
          <cell r="P118" t="e">
            <v>#REF!</v>
          </cell>
          <cell r="Q118" t="e">
            <v>#REF!</v>
          </cell>
          <cell r="R118" t="e">
            <v>#REF!</v>
          </cell>
          <cell r="S118" t="e">
            <v>#REF!</v>
          </cell>
          <cell r="T118" t="e">
            <v>#REF!</v>
          </cell>
          <cell r="U118" t="e">
            <v>#REF!</v>
          </cell>
          <cell r="V118" t="e">
            <v>#REF!</v>
          </cell>
          <cell r="W118" t="e">
            <v>#REF!</v>
          </cell>
          <cell r="X118" t="e">
            <v>#REF!</v>
          </cell>
          <cell r="Y118" t="e">
            <v>#REF!</v>
          </cell>
        </row>
        <row r="119">
          <cell r="F119">
            <v>3.5</v>
          </cell>
          <cell r="G119">
            <v>0</v>
          </cell>
          <cell r="H119">
            <v>7</v>
          </cell>
          <cell r="I119">
            <v>7</v>
          </cell>
          <cell r="J119">
            <v>7</v>
          </cell>
          <cell r="K119">
            <v>7</v>
          </cell>
          <cell r="L119">
            <v>7</v>
          </cell>
          <cell r="M119">
            <v>7</v>
          </cell>
          <cell r="N119">
            <v>7</v>
          </cell>
          <cell r="O119">
            <v>7</v>
          </cell>
          <cell r="P119">
            <v>7</v>
          </cell>
          <cell r="Q119">
            <v>7</v>
          </cell>
          <cell r="R119">
            <v>7</v>
          </cell>
          <cell r="S119">
            <v>7</v>
          </cell>
          <cell r="T119">
            <v>7</v>
          </cell>
          <cell r="U119">
            <v>7</v>
          </cell>
          <cell r="V119">
            <v>7</v>
          </cell>
          <cell r="W119">
            <v>7</v>
          </cell>
          <cell r="X119">
            <v>7</v>
          </cell>
          <cell r="Y119">
            <v>7</v>
          </cell>
        </row>
        <row r="120">
          <cell r="F120">
            <v>3.5</v>
          </cell>
          <cell r="G120">
            <v>0</v>
          </cell>
          <cell r="H120">
            <v>7</v>
          </cell>
          <cell r="I120">
            <v>7</v>
          </cell>
          <cell r="J120">
            <v>7</v>
          </cell>
          <cell r="K120">
            <v>7</v>
          </cell>
          <cell r="L120">
            <v>7</v>
          </cell>
          <cell r="M120">
            <v>7</v>
          </cell>
          <cell r="N120">
            <v>7</v>
          </cell>
          <cell r="O120">
            <v>7</v>
          </cell>
          <cell r="P120">
            <v>7</v>
          </cell>
          <cell r="Q120">
            <v>7</v>
          </cell>
          <cell r="R120">
            <v>7</v>
          </cell>
          <cell r="S120">
            <v>7</v>
          </cell>
          <cell r="T120">
            <v>7</v>
          </cell>
          <cell r="U120">
            <v>7</v>
          </cell>
          <cell r="V120">
            <v>7</v>
          </cell>
          <cell r="W120">
            <v>7</v>
          </cell>
          <cell r="X120">
            <v>7</v>
          </cell>
          <cell r="Y120">
            <v>7</v>
          </cell>
        </row>
        <row r="121">
          <cell r="F121" t="e">
            <v>#REF!</v>
          </cell>
          <cell r="G121" t="e">
            <v>#REF!</v>
          </cell>
          <cell r="H121" t="e">
            <v>#REF!</v>
          </cell>
          <cell r="I121" t="e">
            <v>#REF!</v>
          </cell>
          <cell r="J121" t="e">
            <v>#REF!</v>
          </cell>
          <cell r="K121" t="e">
            <v>#REF!</v>
          </cell>
          <cell r="L121" t="e">
            <v>#REF!</v>
          </cell>
          <cell r="M121" t="e">
            <v>#REF!</v>
          </cell>
          <cell r="N121" t="e">
            <v>#REF!</v>
          </cell>
          <cell r="O121" t="e">
            <v>#REF!</v>
          </cell>
          <cell r="P121" t="e">
            <v>#REF!</v>
          </cell>
          <cell r="Q121" t="e">
            <v>#REF!</v>
          </cell>
          <cell r="R121" t="e">
            <v>#REF!</v>
          </cell>
          <cell r="S121" t="e">
            <v>#REF!</v>
          </cell>
          <cell r="T121" t="e">
            <v>#REF!</v>
          </cell>
          <cell r="U121" t="e">
            <v>#REF!</v>
          </cell>
          <cell r="V121" t="e">
            <v>#REF!</v>
          </cell>
          <cell r="W121" t="e">
            <v>#REF!</v>
          </cell>
          <cell r="X121" t="e">
            <v>#REF!</v>
          </cell>
          <cell r="Y121" t="e">
            <v>#REF!</v>
          </cell>
        </row>
        <row r="122">
          <cell r="F122" t="e">
            <v>#REF!</v>
          </cell>
          <cell r="G122" t="e">
            <v>#REF!</v>
          </cell>
          <cell r="H122" t="e">
            <v>#REF!</v>
          </cell>
          <cell r="I122" t="e">
            <v>#REF!</v>
          </cell>
          <cell r="J122" t="e">
            <v>#REF!</v>
          </cell>
          <cell r="K122" t="e">
            <v>#REF!</v>
          </cell>
          <cell r="L122" t="e">
            <v>#REF!</v>
          </cell>
          <cell r="M122" t="e">
            <v>#REF!</v>
          </cell>
          <cell r="N122" t="e">
            <v>#REF!</v>
          </cell>
          <cell r="O122" t="e">
            <v>#REF!</v>
          </cell>
          <cell r="P122" t="e">
            <v>#REF!</v>
          </cell>
          <cell r="Q122" t="e">
            <v>#REF!</v>
          </cell>
          <cell r="R122" t="e">
            <v>#REF!</v>
          </cell>
          <cell r="S122" t="e">
            <v>#REF!</v>
          </cell>
          <cell r="T122" t="e">
            <v>#REF!</v>
          </cell>
          <cell r="U122" t="e">
            <v>#REF!</v>
          </cell>
          <cell r="V122" t="e">
            <v>#REF!</v>
          </cell>
          <cell r="W122" t="e">
            <v>#REF!</v>
          </cell>
          <cell r="X122" t="e">
            <v>#REF!</v>
          </cell>
          <cell r="Y122" t="e">
            <v>#REF!</v>
          </cell>
        </row>
        <row r="123">
          <cell r="F123">
            <v>7</v>
          </cell>
          <cell r="G123">
            <v>7</v>
          </cell>
          <cell r="H123">
            <v>7</v>
          </cell>
          <cell r="I123">
            <v>7</v>
          </cell>
          <cell r="J123">
            <v>7</v>
          </cell>
          <cell r="K123">
            <v>7</v>
          </cell>
          <cell r="L123">
            <v>7</v>
          </cell>
          <cell r="M123">
            <v>7</v>
          </cell>
          <cell r="N123">
            <v>7</v>
          </cell>
          <cell r="O123">
            <v>7</v>
          </cell>
          <cell r="P123">
            <v>7</v>
          </cell>
          <cell r="Q123">
            <v>7</v>
          </cell>
          <cell r="R123">
            <v>7</v>
          </cell>
          <cell r="S123">
            <v>7</v>
          </cell>
          <cell r="T123">
            <v>7</v>
          </cell>
          <cell r="U123">
            <v>7</v>
          </cell>
          <cell r="V123">
            <v>7</v>
          </cell>
          <cell r="W123">
            <v>7</v>
          </cell>
          <cell r="X123">
            <v>7</v>
          </cell>
          <cell r="Y123">
            <v>7</v>
          </cell>
        </row>
        <row r="124">
          <cell r="F124" t="e">
            <v>#REF!</v>
          </cell>
          <cell r="G124" t="e">
            <v>#REF!</v>
          </cell>
          <cell r="H124" t="e">
            <v>#REF!</v>
          </cell>
          <cell r="I124" t="e">
            <v>#REF!</v>
          </cell>
          <cell r="J124" t="e">
            <v>#REF!</v>
          </cell>
          <cell r="K124" t="e">
            <v>#REF!</v>
          </cell>
          <cell r="L124" t="e">
            <v>#REF!</v>
          </cell>
          <cell r="M124" t="e">
            <v>#REF!</v>
          </cell>
          <cell r="N124" t="e">
            <v>#REF!</v>
          </cell>
          <cell r="O124" t="e">
            <v>#REF!</v>
          </cell>
          <cell r="P124" t="e">
            <v>#REF!</v>
          </cell>
          <cell r="Q124" t="e">
            <v>#REF!</v>
          </cell>
          <cell r="R124" t="e">
            <v>#REF!</v>
          </cell>
          <cell r="S124" t="e">
            <v>#REF!</v>
          </cell>
          <cell r="T124" t="e">
            <v>#REF!</v>
          </cell>
          <cell r="U124" t="e">
            <v>#REF!</v>
          </cell>
          <cell r="V124" t="e">
            <v>#REF!</v>
          </cell>
          <cell r="W124" t="e">
            <v>#REF!</v>
          </cell>
          <cell r="X124" t="e">
            <v>#REF!</v>
          </cell>
          <cell r="Y124" t="e">
            <v>#REF!</v>
          </cell>
        </row>
        <row r="125">
          <cell r="F125" t="e">
            <v>#REF!</v>
          </cell>
          <cell r="G125" t="e">
            <v>#REF!</v>
          </cell>
          <cell r="H125" t="e">
            <v>#REF!</v>
          </cell>
          <cell r="I125" t="e">
            <v>#REF!</v>
          </cell>
          <cell r="J125" t="e">
            <v>#REF!</v>
          </cell>
          <cell r="K125" t="e">
            <v>#REF!</v>
          </cell>
          <cell r="L125" t="e">
            <v>#REF!</v>
          </cell>
          <cell r="M125" t="e">
            <v>#REF!</v>
          </cell>
          <cell r="N125" t="e">
            <v>#REF!</v>
          </cell>
          <cell r="O125" t="e">
            <v>#REF!</v>
          </cell>
          <cell r="P125" t="e">
            <v>#REF!</v>
          </cell>
          <cell r="Q125" t="e">
            <v>#REF!</v>
          </cell>
          <cell r="R125" t="e">
            <v>#REF!</v>
          </cell>
          <cell r="S125" t="e">
            <v>#REF!</v>
          </cell>
          <cell r="T125" t="e">
            <v>#REF!</v>
          </cell>
          <cell r="U125" t="e">
            <v>#REF!</v>
          </cell>
          <cell r="V125" t="e">
            <v>#REF!</v>
          </cell>
          <cell r="W125" t="e">
            <v>#REF!</v>
          </cell>
          <cell r="X125" t="e">
            <v>#REF!</v>
          </cell>
          <cell r="Y125" t="e">
            <v>#REF!</v>
          </cell>
        </row>
        <row r="126">
          <cell r="F126">
            <v>7</v>
          </cell>
          <cell r="G126">
            <v>7</v>
          </cell>
          <cell r="H126">
            <v>7</v>
          </cell>
          <cell r="I126">
            <v>7</v>
          </cell>
          <cell r="J126">
            <v>7</v>
          </cell>
          <cell r="K126">
            <v>7</v>
          </cell>
          <cell r="L126">
            <v>7</v>
          </cell>
          <cell r="M126">
            <v>7</v>
          </cell>
          <cell r="N126">
            <v>7</v>
          </cell>
          <cell r="O126">
            <v>7</v>
          </cell>
          <cell r="P126">
            <v>7</v>
          </cell>
          <cell r="Q126">
            <v>7</v>
          </cell>
          <cell r="R126">
            <v>7</v>
          </cell>
          <cell r="S126">
            <v>7</v>
          </cell>
          <cell r="T126">
            <v>7</v>
          </cell>
          <cell r="U126">
            <v>7</v>
          </cell>
          <cell r="V126">
            <v>7</v>
          </cell>
          <cell r="W126">
            <v>7</v>
          </cell>
          <cell r="X126">
            <v>7</v>
          </cell>
          <cell r="Y126">
            <v>7</v>
          </cell>
        </row>
        <row r="127">
          <cell r="F127">
            <v>7</v>
          </cell>
          <cell r="G127">
            <v>7</v>
          </cell>
          <cell r="H127">
            <v>7</v>
          </cell>
          <cell r="I127">
            <v>7</v>
          </cell>
          <cell r="J127">
            <v>7</v>
          </cell>
          <cell r="K127">
            <v>7</v>
          </cell>
          <cell r="L127">
            <v>7</v>
          </cell>
          <cell r="M127">
            <v>7</v>
          </cell>
          <cell r="N127">
            <v>7</v>
          </cell>
          <cell r="O127">
            <v>7</v>
          </cell>
          <cell r="P127">
            <v>7</v>
          </cell>
          <cell r="Q127">
            <v>7</v>
          </cell>
          <cell r="R127">
            <v>7</v>
          </cell>
          <cell r="S127">
            <v>7</v>
          </cell>
          <cell r="T127">
            <v>7</v>
          </cell>
          <cell r="U127">
            <v>7</v>
          </cell>
          <cell r="V127">
            <v>7</v>
          </cell>
          <cell r="W127">
            <v>7</v>
          </cell>
          <cell r="X127">
            <v>7</v>
          </cell>
          <cell r="Y127">
            <v>7</v>
          </cell>
        </row>
        <row r="128">
          <cell r="F128" t="e">
            <v>#REF!</v>
          </cell>
          <cell r="G128" t="e">
            <v>#REF!</v>
          </cell>
          <cell r="H128" t="e">
            <v>#REF!</v>
          </cell>
          <cell r="I128" t="e">
            <v>#REF!</v>
          </cell>
          <cell r="J128" t="e">
            <v>#REF!</v>
          </cell>
          <cell r="K128" t="e">
            <v>#REF!</v>
          </cell>
          <cell r="L128" t="e">
            <v>#REF!</v>
          </cell>
          <cell r="M128" t="e">
            <v>#REF!</v>
          </cell>
          <cell r="N128" t="e">
            <v>#REF!</v>
          </cell>
          <cell r="O128" t="e">
            <v>#REF!</v>
          </cell>
          <cell r="P128" t="e">
            <v>#REF!</v>
          </cell>
          <cell r="Q128" t="e">
            <v>#REF!</v>
          </cell>
          <cell r="R128" t="e">
            <v>#REF!</v>
          </cell>
          <cell r="S128" t="e">
            <v>#REF!</v>
          </cell>
          <cell r="T128" t="e">
            <v>#REF!</v>
          </cell>
          <cell r="U128" t="e">
            <v>#REF!</v>
          </cell>
          <cell r="V128" t="e">
            <v>#REF!</v>
          </cell>
          <cell r="W128" t="e">
            <v>#REF!</v>
          </cell>
          <cell r="X128" t="e">
            <v>#REF!</v>
          </cell>
          <cell r="Y128" t="e">
            <v>#REF!</v>
          </cell>
        </row>
        <row r="129">
          <cell r="F129" t="e">
            <v>#REF!</v>
          </cell>
          <cell r="G129" t="e">
            <v>#REF!</v>
          </cell>
          <cell r="H129" t="e">
            <v>#REF!</v>
          </cell>
          <cell r="I129" t="e">
            <v>#REF!</v>
          </cell>
          <cell r="J129" t="e">
            <v>#REF!</v>
          </cell>
          <cell r="K129" t="e">
            <v>#REF!</v>
          </cell>
          <cell r="L129" t="e">
            <v>#REF!</v>
          </cell>
          <cell r="M129" t="e">
            <v>#REF!</v>
          </cell>
          <cell r="N129" t="e">
            <v>#REF!</v>
          </cell>
          <cell r="O129" t="e">
            <v>#REF!</v>
          </cell>
          <cell r="P129" t="e">
            <v>#REF!</v>
          </cell>
          <cell r="Q129" t="e">
            <v>#REF!</v>
          </cell>
          <cell r="R129" t="e">
            <v>#REF!</v>
          </cell>
          <cell r="S129" t="e">
            <v>#REF!</v>
          </cell>
          <cell r="T129" t="e">
            <v>#REF!</v>
          </cell>
          <cell r="U129" t="e">
            <v>#REF!</v>
          </cell>
          <cell r="V129" t="e">
            <v>#REF!</v>
          </cell>
          <cell r="W129" t="e">
            <v>#REF!</v>
          </cell>
          <cell r="X129" t="e">
            <v>#REF!</v>
          </cell>
          <cell r="Y129" t="e">
            <v>#REF!</v>
          </cell>
        </row>
        <row r="130">
          <cell r="F130">
            <v>7</v>
          </cell>
          <cell r="G130">
            <v>7</v>
          </cell>
          <cell r="H130">
            <v>7</v>
          </cell>
          <cell r="I130">
            <v>7</v>
          </cell>
          <cell r="J130">
            <v>7</v>
          </cell>
          <cell r="K130">
            <v>7</v>
          </cell>
          <cell r="L130">
            <v>7</v>
          </cell>
          <cell r="M130">
            <v>7</v>
          </cell>
          <cell r="N130">
            <v>7</v>
          </cell>
          <cell r="O130">
            <v>7</v>
          </cell>
          <cell r="P130">
            <v>7</v>
          </cell>
          <cell r="Q130">
            <v>7</v>
          </cell>
          <cell r="R130">
            <v>7</v>
          </cell>
          <cell r="S130">
            <v>7</v>
          </cell>
          <cell r="T130">
            <v>7</v>
          </cell>
          <cell r="U130">
            <v>7</v>
          </cell>
          <cell r="V130">
            <v>7</v>
          </cell>
          <cell r="W130">
            <v>7</v>
          </cell>
          <cell r="X130">
            <v>7</v>
          </cell>
          <cell r="Y130">
            <v>7</v>
          </cell>
        </row>
        <row r="131">
          <cell r="F131" t="e">
            <v>#REF!</v>
          </cell>
          <cell r="G131" t="e">
            <v>#REF!</v>
          </cell>
          <cell r="H131" t="e">
            <v>#REF!</v>
          </cell>
          <cell r="I131" t="e">
            <v>#REF!</v>
          </cell>
          <cell r="J131" t="e">
            <v>#REF!</v>
          </cell>
          <cell r="K131" t="e">
            <v>#REF!</v>
          </cell>
          <cell r="L131" t="e">
            <v>#REF!</v>
          </cell>
          <cell r="M131" t="e">
            <v>#REF!</v>
          </cell>
          <cell r="N131" t="e">
            <v>#REF!</v>
          </cell>
          <cell r="O131" t="e">
            <v>#REF!</v>
          </cell>
          <cell r="P131" t="e">
            <v>#REF!</v>
          </cell>
          <cell r="Q131" t="e">
            <v>#REF!</v>
          </cell>
          <cell r="R131" t="e">
            <v>#REF!</v>
          </cell>
          <cell r="S131" t="e">
            <v>#REF!</v>
          </cell>
          <cell r="T131" t="e">
            <v>#REF!</v>
          </cell>
          <cell r="U131" t="e">
            <v>#REF!</v>
          </cell>
          <cell r="V131" t="e">
            <v>#REF!</v>
          </cell>
          <cell r="W131" t="e">
            <v>#REF!</v>
          </cell>
          <cell r="X131" t="e">
            <v>#REF!</v>
          </cell>
          <cell r="Y131" t="e">
            <v>#REF!</v>
          </cell>
        </row>
        <row r="132">
          <cell r="F132" t="e">
            <v>#REF!</v>
          </cell>
          <cell r="G132" t="e">
            <v>#REF!</v>
          </cell>
          <cell r="H132" t="e">
            <v>#REF!</v>
          </cell>
          <cell r="I132" t="e">
            <v>#REF!</v>
          </cell>
          <cell r="J132" t="e">
            <v>#REF!</v>
          </cell>
          <cell r="K132" t="e">
            <v>#REF!</v>
          </cell>
          <cell r="L132" t="e">
            <v>#REF!</v>
          </cell>
          <cell r="M132" t="e">
            <v>#REF!</v>
          </cell>
          <cell r="N132" t="e">
            <v>#REF!</v>
          </cell>
          <cell r="O132" t="e">
            <v>#REF!</v>
          </cell>
          <cell r="P132" t="e">
            <v>#REF!</v>
          </cell>
          <cell r="Q132" t="e">
            <v>#REF!</v>
          </cell>
          <cell r="R132" t="e">
            <v>#REF!</v>
          </cell>
          <cell r="S132" t="e">
            <v>#REF!</v>
          </cell>
          <cell r="T132" t="e">
            <v>#REF!</v>
          </cell>
          <cell r="U132" t="e">
            <v>#REF!</v>
          </cell>
          <cell r="V132" t="e">
            <v>#REF!</v>
          </cell>
          <cell r="W132" t="e">
            <v>#REF!</v>
          </cell>
          <cell r="X132" t="e">
            <v>#REF!</v>
          </cell>
          <cell r="Y132" t="e">
            <v>#REF!</v>
          </cell>
        </row>
        <row r="133">
          <cell r="F133">
            <v>7</v>
          </cell>
          <cell r="G133">
            <v>7</v>
          </cell>
          <cell r="H133">
            <v>7</v>
          </cell>
          <cell r="I133">
            <v>7</v>
          </cell>
          <cell r="J133">
            <v>7</v>
          </cell>
          <cell r="K133">
            <v>42</v>
          </cell>
          <cell r="L133">
            <v>42</v>
          </cell>
          <cell r="M133">
            <v>42</v>
          </cell>
          <cell r="N133">
            <v>42</v>
          </cell>
          <cell r="O133">
            <v>21</v>
          </cell>
          <cell r="P133">
            <v>21</v>
          </cell>
          <cell r="Q133">
            <v>21</v>
          </cell>
          <cell r="R133">
            <v>21</v>
          </cell>
          <cell r="S133">
            <v>21</v>
          </cell>
          <cell r="T133">
            <v>7</v>
          </cell>
          <cell r="U133">
            <v>7</v>
          </cell>
          <cell r="V133">
            <v>21</v>
          </cell>
          <cell r="W133">
            <v>21</v>
          </cell>
          <cell r="X133">
            <v>21</v>
          </cell>
          <cell r="Y133">
            <v>21</v>
          </cell>
        </row>
        <row r="134">
          <cell r="F134">
            <v>7</v>
          </cell>
          <cell r="G134">
            <v>7</v>
          </cell>
          <cell r="H134">
            <v>7</v>
          </cell>
          <cell r="I134">
            <v>7</v>
          </cell>
          <cell r="J134">
            <v>7</v>
          </cell>
          <cell r="K134">
            <v>42</v>
          </cell>
          <cell r="L134">
            <v>42</v>
          </cell>
          <cell r="M134">
            <v>42</v>
          </cell>
          <cell r="N134">
            <v>42</v>
          </cell>
          <cell r="O134">
            <v>21</v>
          </cell>
          <cell r="P134">
            <v>21</v>
          </cell>
          <cell r="Q134">
            <v>21</v>
          </cell>
          <cell r="R134">
            <v>21</v>
          </cell>
          <cell r="S134">
            <v>21</v>
          </cell>
          <cell r="T134">
            <v>7</v>
          </cell>
          <cell r="U134">
            <v>7</v>
          </cell>
          <cell r="V134">
            <v>21</v>
          </cell>
          <cell r="W134">
            <v>21</v>
          </cell>
          <cell r="X134">
            <v>21</v>
          </cell>
          <cell r="Y134">
            <v>21</v>
          </cell>
        </row>
        <row r="135">
          <cell r="F135" t="e">
            <v>#REF!</v>
          </cell>
          <cell r="G135" t="e">
            <v>#REF!</v>
          </cell>
          <cell r="H135" t="e">
            <v>#REF!</v>
          </cell>
          <cell r="I135" t="e">
            <v>#REF!</v>
          </cell>
          <cell r="J135" t="e">
            <v>#REF!</v>
          </cell>
          <cell r="K135" t="e">
            <v>#REF!</v>
          </cell>
          <cell r="L135" t="e">
            <v>#REF!</v>
          </cell>
          <cell r="M135" t="e">
            <v>#REF!</v>
          </cell>
          <cell r="N135" t="e">
            <v>#REF!</v>
          </cell>
          <cell r="O135" t="e">
            <v>#REF!</v>
          </cell>
          <cell r="P135" t="e">
            <v>#REF!</v>
          </cell>
          <cell r="Q135" t="e">
            <v>#REF!</v>
          </cell>
          <cell r="R135" t="e">
            <v>#REF!</v>
          </cell>
          <cell r="S135" t="e">
            <v>#REF!</v>
          </cell>
          <cell r="T135" t="e">
            <v>#REF!</v>
          </cell>
          <cell r="U135" t="e">
            <v>#REF!</v>
          </cell>
          <cell r="V135" t="e">
            <v>#REF!</v>
          </cell>
          <cell r="W135" t="e">
            <v>#REF!</v>
          </cell>
          <cell r="X135" t="e">
            <v>#REF!</v>
          </cell>
          <cell r="Y135" t="e">
            <v>#REF!</v>
          </cell>
        </row>
        <row r="136">
          <cell r="F136" t="e">
            <v>#REF!</v>
          </cell>
          <cell r="G136" t="e">
            <v>#REF!</v>
          </cell>
          <cell r="H136" t="e">
            <v>#REF!</v>
          </cell>
          <cell r="I136" t="e">
            <v>#REF!</v>
          </cell>
          <cell r="J136" t="e">
            <v>#REF!</v>
          </cell>
          <cell r="K136" t="e">
            <v>#REF!</v>
          </cell>
          <cell r="L136" t="e">
            <v>#REF!</v>
          </cell>
          <cell r="M136" t="e">
            <v>#REF!</v>
          </cell>
          <cell r="N136" t="e">
            <v>#REF!</v>
          </cell>
          <cell r="O136" t="e">
            <v>#REF!</v>
          </cell>
          <cell r="P136" t="e">
            <v>#REF!</v>
          </cell>
          <cell r="Q136" t="e">
            <v>#REF!</v>
          </cell>
          <cell r="R136" t="e">
            <v>#REF!</v>
          </cell>
          <cell r="S136" t="e">
            <v>#REF!</v>
          </cell>
          <cell r="T136" t="e">
            <v>#REF!</v>
          </cell>
          <cell r="U136" t="e">
            <v>#REF!</v>
          </cell>
          <cell r="V136" t="e">
            <v>#REF!</v>
          </cell>
          <cell r="W136" t="e">
            <v>#REF!</v>
          </cell>
          <cell r="X136" t="e">
            <v>#REF!</v>
          </cell>
          <cell r="Y136" t="e">
            <v>#REF!</v>
          </cell>
        </row>
        <row r="137">
          <cell r="F137">
            <v>7</v>
          </cell>
          <cell r="G137">
            <v>7</v>
          </cell>
          <cell r="H137">
            <v>7</v>
          </cell>
          <cell r="I137">
            <v>7</v>
          </cell>
          <cell r="J137">
            <v>7</v>
          </cell>
          <cell r="K137">
            <v>7</v>
          </cell>
          <cell r="L137">
            <v>7</v>
          </cell>
          <cell r="M137">
            <v>7</v>
          </cell>
          <cell r="N137">
            <v>7</v>
          </cell>
          <cell r="O137">
            <v>7</v>
          </cell>
          <cell r="P137">
            <v>7</v>
          </cell>
          <cell r="Q137">
            <v>7</v>
          </cell>
          <cell r="R137">
            <v>7</v>
          </cell>
          <cell r="S137">
            <v>7</v>
          </cell>
          <cell r="T137">
            <v>7</v>
          </cell>
          <cell r="U137">
            <v>7</v>
          </cell>
          <cell r="V137">
            <v>7</v>
          </cell>
          <cell r="W137">
            <v>7</v>
          </cell>
          <cell r="X137">
            <v>7</v>
          </cell>
          <cell r="Y137">
            <v>7</v>
          </cell>
        </row>
        <row r="138">
          <cell r="F138" t="e">
            <v>#REF!</v>
          </cell>
          <cell r="G138" t="e">
            <v>#REF!</v>
          </cell>
          <cell r="H138" t="e">
            <v>#REF!</v>
          </cell>
          <cell r="I138" t="e">
            <v>#REF!</v>
          </cell>
          <cell r="J138" t="e">
            <v>#REF!</v>
          </cell>
          <cell r="K138" t="e">
            <v>#REF!</v>
          </cell>
          <cell r="L138" t="e">
            <v>#REF!</v>
          </cell>
          <cell r="M138" t="e">
            <v>#REF!</v>
          </cell>
          <cell r="N138" t="e">
            <v>#REF!</v>
          </cell>
          <cell r="O138" t="e">
            <v>#REF!</v>
          </cell>
          <cell r="P138" t="e">
            <v>#REF!</v>
          </cell>
          <cell r="Q138" t="e">
            <v>#REF!</v>
          </cell>
          <cell r="R138" t="e">
            <v>#REF!</v>
          </cell>
          <cell r="S138" t="e">
            <v>#REF!</v>
          </cell>
          <cell r="T138" t="e">
            <v>#REF!</v>
          </cell>
          <cell r="U138" t="e">
            <v>#REF!</v>
          </cell>
          <cell r="V138" t="e">
            <v>#REF!</v>
          </cell>
          <cell r="W138" t="e">
            <v>#REF!</v>
          </cell>
          <cell r="X138" t="e">
            <v>#REF!</v>
          </cell>
          <cell r="Y138" t="e">
            <v>#REF!</v>
          </cell>
        </row>
        <row r="139">
          <cell r="F139" t="e">
            <v>#REF!</v>
          </cell>
          <cell r="G139" t="e">
            <v>#REF!</v>
          </cell>
          <cell r="H139" t="e">
            <v>#REF!</v>
          </cell>
          <cell r="I139" t="e">
            <v>#REF!</v>
          </cell>
          <cell r="J139" t="e">
            <v>#REF!</v>
          </cell>
          <cell r="K139" t="e">
            <v>#REF!</v>
          </cell>
          <cell r="L139" t="e">
            <v>#REF!</v>
          </cell>
          <cell r="M139" t="e">
            <v>#REF!</v>
          </cell>
          <cell r="N139" t="e">
            <v>#REF!</v>
          </cell>
          <cell r="O139" t="e">
            <v>#REF!</v>
          </cell>
          <cell r="P139" t="e">
            <v>#REF!</v>
          </cell>
          <cell r="Q139" t="e">
            <v>#REF!</v>
          </cell>
          <cell r="R139" t="e">
            <v>#REF!</v>
          </cell>
          <cell r="S139" t="e">
            <v>#REF!</v>
          </cell>
          <cell r="T139" t="e">
            <v>#REF!</v>
          </cell>
          <cell r="U139" t="e">
            <v>#REF!</v>
          </cell>
          <cell r="V139" t="e">
            <v>#REF!</v>
          </cell>
          <cell r="W139" t="e">
            <v>#REF!</v>
          </cell>
          <cell r="X139" t="e">
            <v>#REF!</v>
          </cell>
          <cell r="Y139" t="e">
            <v>#REF!</v>
          </cell>
        </row>
        <row r="140">
          <cell r="F140">
            <v>7</v>
          </cell>
          <cell r="G140">
            <v>7</v>
          </cell>
          <cell r="H140">
            <v>7</v>
          </cell>
          <cell r="I140">
            <v>7</v>
          </cell>
          <cell r="J140">
            <v>7</v>
          </cell>
          <cell r="K140">
            <v>7</v>
          </cell>
          <cell r="L140">
            <v>7</v>
          </cell>
          <cell r="M140">
            <v>7</v>
          </cell>
          <cell r="N140">
            <v>7</v>
          </cell>
          <cell r="O140">
            <v>7</v>
          </cell>
          <cell r="P140">
            <v>7</v>
          </cell>
          <cell r="Q140">
            <v>7</v>
          </cell>
          <cell r="R140">
            <v>7</v>
          </cell>
          <cell r="S140">
            <v>7</v>
          </cell>
          <cell r="T140">
            <v>7</v>
          </cell>
          <cell r="U140">
            <v>7</v>
          </cell>
          <cell r="V140">
            <v>7</v>
          </cell>
          <cell r="W140">
            <v>7</v>
          </cell>
          <cell r="X140">
            <v>7</v>
          </cell>
          <cell r="Y140">
            <v>7</v>
          </cell>
        </row>
        <row r="141">
          <cell r="F141">
            <v>7</v>
          </cell>
          <cell r="G141">
            <v>7</v>
          </cell>
          <cell r="H141">
            <v>7</v>
          </cell>
          <cell r="I141">
            <v>7</v>
          </cell>
          <cell r="J141">
            <v>7</v>
          </cell>
          <cell r="K141">
            <v>7</v>
          </cell>
          <cell r="L141">
            <v>7</v>
          </cell>
          <cell r="M141">
            <v>7</v>
          </cell>
          <cell r="N141">
            <v>7</v>
          </cell>
          <cell r="O141">
            <v>7</v>
          </cell>
          <cell r="P141">
            <v>7</v>
          </cell>
          <cell r="Q141">
            <v>7</v>
          </cell>
          <cell r="R141">
            <v>7</v>
          </cell>
          <cell r="S141">
            <v>7</v>
          </cell>
          <cell r="T141">
            <v>7</v>
          </cell>
          <cell r="U141">
            <v>7</v>
          </cell>
          <cell r="V141">
            <v>7</v>
          </cell>
          <cell r="W141">
            <v>7</v>
          </cell>
          <cell r="X141">
            <v>7</v>
          </cell>
          <cell r="Y141">
            <v>7</v>
          </cell>
        </row>
        <row r="142">
          <cell r="F142" t="e">
            <v>#REF!</v>
          </cell>
          <cell r="G142" t="e">
            <v>#REF!</v>
          </cell>
          <cell r="H142" t="e">
            <v>#REF!</v>
          </cell>
          <cell r="I142" t="e">
            <v>#REF!</v>
          </cell>
          <cell r="J142" t="e">
            <v>#REF!</v>
          </cell>
          <cell r="K142" t="e">
            <v>#REF!</v>
          </cell>
          <cell r="L142" t="e">
            <v>#REF!</v>
          </cell>
          <cell r="M142" t="e">
            <v>#REF!</v>
          </cell>
          <cell r="N142" t="e">
            <v>#REF!</v>
          </cell>
          <cell r="O142" t="e">
            <v>#REF!</v>
          </cell>
          <cell r="P142" t="e">
            <v>#REF!</v>
          </cell>
          <cell r="Q142" t="e">
            <v>#REF!</v>
          </cell>
          <cell r="R142" t="e">
            <v>#REF!</v>
          </cell>
          <cell r="S142" t="e">
            <v>#REF!</v>
          </cell>
          <cell r="T142" t="e">
            <v>#REF!</v>
          </cell>
          <cell r="U142" t="e">
            <v>#REF!</v>
          </cell>
          <cell r="V142" t="e">
            <v>#REF!</v>
          </cell>
          <cell r="W142" t="e">
            <v>#REF!</v>
          </cell>
          <cell r="X142" t="e">
            <v>#REF!</v>
          </cell>
          <cell r="Y142" t="e">
            <v>#REF!</v>
          </cell>
        </row>
        <row r="143">
          <cell r="F143" t="e">
            <v>#REF!</v>
          </cell>
          <cell r="G143" t="e">
            <v>#REF!</v>
          </cell>
          <cell r="H143" t="e">
            <v>#REF!</v>
          </cell>
          <cell r="I143" t="e">
            <v>#REF!</v>
          </cell>
          <cell r="J143" t="e">
            <v>#REF!</v>
          </cell>
          <cell r="K143" t="e">
            <v>#REF!</v>
          </cell>
          <cell r="L143" t="e">
            <v>#REF!</v>
          </cell>
          <cell r="M143" t="e">
            <v>#REF!</v>
          </cell>
          <cell r="N143" t="e">
            <v>#REF!</v>
          </cell>
          <cell r="O143" t="e">
            <v>#REF!</v>
          </cell>
          <cell r="P143" t="e">
            <v>#REF!</v>
          </cell>
          <cell r="Q143" t="e">
            <v>#REF!</v>
          </cell>
          <cell r="R143" t="e">
            <v>#REF!</v>
          </cell>
          <cell r="S143" t="e">
            <v>#REF!</v>
          </cell>
          <cell r="T143" t="e">
            <v>#REF!</v>
          </cell>
          <cell r="U143" t="e">
            <v>#REF!</v>
          </cell>
          <cell r="V143" t="e">
            <v>#REF!</v>
          </cell>
          <cell r="W143" t="e">
            <v>#REF!</v>
          </cell>
          <cell r="X143" t="e">
            <v>#REF!</v>
          </cell>
          <cell r="Y143" t="e">
            <v>#REF!</v>
          </cell>
        </row>
        <row r="144">
          <cell r="F144">
            <v>7</v>
          </cell>
          <cell r="G144">
            <v>7</v>
          </cell>
          <cell r="H144">
            <v>7</v>
          </cell>
          <cell r="I144">
            <v>7</v>
          </cell>
          <cell r="J144">
            <v>7</v>
          </cell>
          <cell r="K144">
            <v>7</v>
          </cell>
          <cell r="L144">
            <v>7</v>
          </cell>
          <cell r="M144">
            <v>7</v>
          </cell>
          <cell r="N144">
            <v>7</v>
          </cell>
          <cell r="O144">
            <v>7</v>
          </cell>
          <cell r="P144">
            <v>7</v>
          </cell>
          <cell r="Q144">
            <v>7</v>
          </cell>
          <cell r="R144">
            <v>7</v>
          </cell>
          <cell r="S144">
            <v>7</v>
          </cell>
          <cell r="T144">
            <v>7</v>
          </cell>
          <cell r="U144">
            <v>7</v>
          </cell>
          <cell r="V144">
            <v>7</v>
          </cell>
          <cell r="W144">
            <v>7</v>
          </cell>
          <cell r="X144">
            <v>7</v>
          </cell>
          <cell r="Y144">
            <v>7</v>
          </cell>
        </row>
        <row r="145">
          <cell r="F145" t="e">
            <v>#REF!</v>
          </cell>
          <cell r="G145" t="e">
            <v>#REF!</v>
          </cell>
          <cell r="H145" t="e">
            <v>#REF!</v>
          </cell>
          <cell r="I145" t="e">
            <v>#REF!</v>
          </cell>
          <cell r="J145" t="e">
            <v>#REF!</v>
          </cell>
          <cell r="K145" t="e">
            <v>#REF!</v>
          </cell>
          <cell r="L145" t="e">
            <v>#REF!</v>
          </cell>
          <cell r="M145" t="e">
            <v>#REF!</v>
          </cell>
          <cell r="N145" t="e">
            <v>#REF!</v>
          </cell>
          <cell r="O145" t="e">
            <v>#REF!</v>
          </cell>
          <cell r="P145" t="e">
            <v>#REF!</v>
          </cell>
          <cell r="Q145" t="e">
            <v>#REF!</v>
          </cell>
          <cell r="R145" t="e">
            <v>#REF!</v>
          </cell>
          <cell r="S145" t="e">
            <v>#REF!</v>
          </cell>
          <cell r="T145" t="e">
            <v>#REF!</v>
          </cell>
          <cell r="U145" t="e">
            <v>#REF!</v>
          </cell>
          <cell r="V145" t="e">
            <v>#REF!</v>
          </cell>
          <cell r="W145" t="e">
            <v>#REF!</v>
          </cell>
          <cell r="X145" t="e">
            <v>#REF!</v>
          </cell>
          <cell r="Y145" t="e">
            <v>#REF!</v>
          </cell>
        </row>
        <row r="146">
          <cell r="F146" t="e">
            <v>#REF!</v>
          </cell>
          <cell r="G146" t="e">
            <v>#REF!</v>
          </cell>
          <cell r="H146" t="e">
            <v>#REF!</v>
          </cell>
          <cell r="I146" t="e">
            <v>#REF!</v>
          </cell>
          <cell r="J146" t="e">
            <v>#REF!</v>
          </cell>
          <cell r="K146" t="e">
            <v>#REF!</v>
          </cell>
          <cell r="L146" t="e">
            <v>#REF!</v>
          </cell>
          <cell r="M146" t="e">
            <v>#REF!</v>
          </cell>
          <cell r="N146" t="e">
            <v>#REF!</v>
          </cell>
          <cell r="O146" t="e">
            <v>#REF!</v>
          </cell>
          <cell r="P146" t="e">
            <v>#REF!</v>
          </cell>
          <cell r="Q146" t="e">
            <v>#REF!</v>
          </cell>
          <cell r="R146" t="e">
            <v>#REF!</v>
          </cell>
          <cell r="S146" t="e">
            <v>#REF!</v>
          </cell>
          <cell r="T146" t="e">
            <v>#REF!</v>
          </cell>
          <cell r="U146" t="e">
            <v>#REF!</v>
          </cell>
          <cell r="V146" t="e">
            <v>#REF!</v>
          </cell>
          <cell r="W146" t="e">
            <v>#REF!</v>
          </cell>
          <cell r="X146" t="e">
            <v>#REF!</v>
          </cell>
          <cell r="Y146" t="e">
            <v>#REF!</v>
          </cell>
        </row>
        <row r="147">
          <cell r="F147">
            <v>3.5</v>
          </cell>
          <cell r="G147">
            <v>7</v>
          </cell>
          <cell r="H147">
            <v>7</v>
          </cell>
          <cell r="I147">
            <v>7</v>
          </cell>
          <cell r="J147">
            <v>7</v>
          </cell>
          <cell r="K147">
            <v>7</v>
          </cell>
          <cell r="L147">
            <v>7</v>
          </cell>
          <cell r="M147">
            <v>7</v>
          </cell>
          <cell r="N147">
            <v>7</v>
          </cell>
          <cell r="O147">
            <v>7</v>
          </cell>
          <cell r="P147">
            <v>7</v>
          </cell>
          <cell r="Q147">
            <v>7</v>
          </cell>
          <cell r="R147">
            <v>7</v>
          </cell>
          <cell r="S147">
            <v>7</v>
          </cell>
          <cell r="T147">
            <v>7</v>
          </cell>
          <cell r="U147">
            <v>7</v>
          </cell>
          <cell r="V147">
            <v>7</v>
          </cell>
          <cell r="W147">
            <v>7</v>
          </cell>
          <cell r="X147">
            <v>7</v>
          </cell>
          <cell r="Y147">
            <v>7</v>
          </cell>
        </row>
        <row r="148">
          <cell r="F148">
            <v>3.5</v>
          </cell>
          <cell r="G148">
            <v>7</v>
          </cell>
          <cell r="H148">
            <v>7</v>
          </cell>
          <cell r="I148">
            <v>7</v>
          </cell>
          <cell r="J148">
            <v>7</v>
          </cell>
          <cell r="K148">
            <v>7</v>
          </cell>
          <cell r="L148">
            <v>7</v>
          </cell>
          <cell r="M148">
            <v>7</v>
          </cell>
          <cell r="N148">
            <v>7</v>
          </cell>
          <cell r="O148">
            <v>7</v>
          </cell>
          <cell r="P148">
            <v>7</v>
          </cell>
          <cell r="Q148">
            <v>7</v>
          </cell>
          <cell r="R148">
            <v>7</v>
          </cell>
          <cell r="S148">
            <v>7</v>
          </cell>
          <cell r="T148">
            <v>7</v>
          </cell>
          <cell r="U148">
            <v>7</v>
          </cell>
          <cell r="V148">
            <v>7</v>
          </cell>
          <cell r="W148">
            <v>7</v>
          </cell>
          <cell r="X148">
            <v>7</v>
          </cell>
          <cell r="Y148">
            <v>7</v>
          </cell>
        </row>
        <row r="149">
          <cell r="F149" t="e">
            <v>#REF!</v>
          </cell>
          <cell r="G149" t="e">
            <v>#REF!</v>
          </cell>
          <cell r="H149" t="e">
            <v>#REF!</v>
          </cell>
          <cell r="I149" t="e">
            <v>#REF!</v>
          </cell>
          <cell r="J149" t="e">
            <v>#REF!</v>
          </cell>
          <cell r="K149" t="e">
            <v>#REF!</v>
          </cell>
          <cell r="L149" t="e">
            <v>#REF!</v>
          </cell>
          <cell r="M149" t="e">
            <v>#REF!</v>
          </cell>
          <cell r="N149" t="e">
            <v>#REF!</v>
          </cell>
          <cell r="O149" t="e">
            <v>#REF!</v>
          </cell>
          <cell r="P149" t="e">
            <v>#REF!</v>
          </cell>
          <cell r="Q149" t="e">
            <v>#REF!</v>
          </cell>
          <cell r="R149" t="e">
            <v>#REF!</v>
          </cell>
          <cell r="S149" t="e">
            <v>#REF!</v>
          </cell>
          <cell r="T149" t="e">
            <v>#REF!</v>
          </cell>
          <cell r="U149" t="e">
            <v>#REF!</v>
          </cell>
          <cell r="V149" t="e">
            <v>#REF!</v>
          </cell>
          <cell r="W149" t="e">
            <v>#REF!</v>
          </cell>
          <cell r="X149" t="e">
            <v>#REF!</v>
          </cell>
          <cell r="Y149" t="e">
            <v>#REF!</v>
          </cell>
        </row>
        <row r="150">
          <cell r="F150" t="e">
            <v>#REF!</v>
          </cell>
          <cell r="G150" t="e">
            <v>#REF!</v>
          </cell>
          <cell r="H150" t="e">
            <v>#REF!</v>
          </cell>
          <cell r="I150" t="e">
            <v>#REF!</v>
          </cell>
          <cell r="J150" t="e">
            <v>#REF!</v>
          </cell>
          <cell r="K150" t="e">
            <v>#REF!</v>
          </cell>
          <cell r="L150" t="e">
            <v>#REF!</v>
          </cell>
          <cell r="M150" t="e">
            <v>#REF!</v>
          </cell>
          <cell r="N150" t="e">
            <v>#REF!</v>
          </cell>
          <cell r="O150" t="e">
            <v>#REF!</v>
          </cell>
          <cell r="P150" t="e">
            <v>#REF!</v>
          </cell>
          <cell r="Q150" t="e">
            <v>#REF!</v>
          </cell>
          <cell r="R150" t="e">
            <v>#REF!</v>
          </cell>
          <cell r="S150" t="e">
            <v>#REF!</v>
          </cell>
          <cell r="T150" t="e">
            <v>#REF!</v>
          </cell>
          <cell r="U150" t="e">
            <v>#REF!</v>
          </cell>
          <cell r="V150" t="e">
            <v>#REF!</v>
          </cell>
          <cell r="W150" t="e">
            <v>#REF!</v>
          </cell>
          <cell r="X150" t="e">
            <v>#REF!</v>
          </cell>
          <cell r="Y150" t="e">
            <v>#REF!</v>
          </cell>
        </row>
        <row r="151">
          <cell r="F151">
            <v>7</v>
          </cell>
          <cell r="G151">
            <v>7</v>
          </cell>
          <cell r="H151">
            <v>7</v>
          </cell>
          <cell r="I151">
            <v>7</v>
          </cell>
          <cell r="J151">
            <v>7</v>
          </cell>
          <cell r="K151">
            <v>7</v>
          </cell>
          <cell r="L151">
            <v>7</v>
          </cell>
          <cell r="M151">
            <v>7</v>
          </cell>
          <cell r="N151">
            <v>7</v>
          </cell>
          <cell r="O151">
            <v>7</v>
          </cell>
          <cell r="P151">
            <v>7</v>
          </cell>
          <cell r="Q151">
            <v>7</v>
          </cell>
          <cell r="R151">
            <v>7</v>
          </cell>
          <cell r="S151">
            <v>7</v>
          </cell>
          <cell r="T151">
            <v>7</v>
          </cell>
          <cell r="U151">
            <v>7</v>
          </cell>
          <cell r="V151">
            <v>7</v>
          </cell>
          <cell r="W151">
            <v>7</v>
          </cell>
          <cell r="X151">
            <v>7</v>
          </cell>
          <cell r="Y151">
            <v>7</v>
          </cell>
        </row>
        <row r="152">
          <cell r="F152" t="e">
            <v>#REF!</v>
          </cell>
          <cell r="G152" t="e">
            <v>#REF!</v>
          </cell>
          <cell r="H152" t="e">
            <v>#REF!</v>
          </cell>
          <cell r="I152" t="e">
            <v>#REF!</v>
          </cell>
          <cell r="J152" t="e">
            <v>#REF!</v>
          </cell>
          <cell r="K152" t="e">
            <v>#REF!</v>
          </cell>
          <cell r="L152" t="e">
            <v>#REF!</v>
          </cell>
          <cell r="M152" t="e">
            <v>#REF!</v>
          </cell>
          <cell r="N152" t="e">
            <v>#REF!</v>
          </cell>
          <cell r="O152" t="e">
            <v>#REF!</v>
          </cell>
          <cell r="P152" t="e">
            <v>#REF!</v>
          </cell>
          <cell r="Q152" t="e">
            <v>#REF!</v>
          </cell>
          <cell r="R152" t="e">
            <v>#REF!</v>
          </cell>
          <cell r="S152" t="e">
            <v>#REF!</v>
          </cell>
          <cell r="T152" t="e">
            <v>#REF!</v>
          </cell>
          <cell r="U152" t="e">
            <v>#REF!</v>
          </cell>
          <cell r="V152" t="e">
            <v>#REF!</v>
          </cell>
          <cell r="W152" t="e">
            <v>#REF!</v>
          </cell>
          <cell r="X152" t="e">
            <v>#REF!</v>
          </cell>
          <cell r="Y152" t="e">
            <v>#REF!</v>
          </cell>
        </row>
        <row r="153">
          <cell r="F153" t="e">
            <v>#REF!</v>
          </cell>
          <cell r="G153" t="e">
            <v>#REF!</v>
          </cell>
          <cell r="H153" t="e">
            <v>#REF!</v>
          </cell>
          <cell r="I153" t="e">
            <v>#REF!</v>
          </cell>
          <cell r="J153" t="e">
            <v>#REF!</v>
          </cell>
          <cell r="K153" t="e">
            <v>#REF!</v>
          </cell>
          <cell r="L153" t="e">
            <v>#REF!</v>
          </cell>
          <cell r="M153" t="e">
            <v>#REF!</v>
          </cell>
          <cell r="N153" t="e">
            <v>#REF!</v>
          </cell>
          <cell r="O153" t="e">
            <v>#REF!</v>
          </cell>
          <cell r="P153" t="e">
            <v>#REF!</v>
          </cell>
          <cell r="Q153" t="e">
            <v>#REF!</v>
          </cell>
          <cell r="R153" t="e">
            <v>#REF!</v>
          </cell>
          <cell r="S153" t="e">
            <v>#REF!</v>
          </cell>
          <cell r="T153" t="e">
            <v>#REF!</v>
          </cell>
          <cell r="U153" t="e">
            <v>#REF!</v>
          </cell>
          <cell r="V153" t="e">
            <v>#REF!</v>
          </cell>
          <cell r="W153" t="e">
            <v>#REF!</v>
          </cell>
          <cell r="X153" t="e">
            <v>#REF!</v>
          </cell>
          <cell r="Y153" t="e">
            <v>#REF!</v>
          </cell>
        </row>
        <row r="154">
          <cell r="F154">
            <v>7</v>
          </cell>
          <cell r="G154">
            <v>7</v>
          </cell>
          <cell r="H154">
            <v>7</v>
          </cell>
          <cell r="I154">
            <v>7</v>
          </cell>
          <cell r="J154">
            <v>7</v>
          </cell>
          <cell r="K154">
            <v>7</v>
          </cell>
          <cell r="L154">
            <v>7</v>
          </cell>
          <cell r="M154">
            <v>7</v>
          </cell>
          <cell r="N154">
            <v>7</v>
          </cell>
          <cell r="O154">
            <v>7</v>
          </cell>
          <cell r="P154">
            <v>7</v>
          </cell>
          <cell r="Q154">
            <v>7</v>
          </cell>
          <cell r="R154">
            <v>7</v>
          </cell>
          <cell r="S154">
            <v>7</v>
          </cell>
          <cell r="T154">
            <v>7</v>
          </cell>
          <cell r="U154">
            <v>7</v>
          </cell>
          <cell r="V154">
            <v>7</v>
          </cell>
          <cell r="W154">
            <v>7</v>
          </cell>
          <cell r="X154">
            <v>7</v>
          </cell>
          <cell r="Y154">
            <v>7</v>
          </cell>
        </row>
        <row r="155">
          <cell r="F155">
            <v>7</v>
          </cell>
          <cell r="G155">
            <v>7</v>
          </cell>
          <cell r="H155">
            <v>7</v>
          </cell>
          <cell r="I155">
            <v>7</v>
          </cell>
          <cell r="J155">
            <v>7</v>
          </cell>
          <cell r="K155">
            <v>7</v>
          </cell>
          <cell r="L155">
            <v>7</v>
          </cell>
          <cell r="M155">
            <v>7</v>
          </cell>
          <cell r="N155">
            <v>7</v>
          </cell>
          <cell r="O155">
            <v>7</v>
          </cell>
          <cell r="P155">
            <v>7</v>
          </cell>
          <cell r="Q155">
            <v>7</v>
          </cell>
          <cell r="R155">
            <v>7</v>
          </cell>
          <cell r="S155">
            <v>7</v>
          </cell>
          <cell r="T155">
            <v>7</v>
          </cell>
          <cell r="U155">
            <v>7</v>
          </cell>
          <cell r="V155">
            <v>7</v>
          </cell>
          <cell r="W155">
            <v>7</v>
          </cell>
          <cell r="X155">
            <v>7</v>
          </cell>
          <cell r="Y155">
            <v>7</v>
          </cell>
        </row>
        <row r="156">
          <cell r="F156" t="e">
            <v>#REF!</v>
          </cell>
          <cell r="G156" t="e">
            <v>#REF!</v>
          </cell>
          <cell r="H156" t="e">
            <v>#REF!</v>
          </cell>
          <cell r="I156" t="e">
            <v>#REF!</v>
          </cell>
          <cell r="J156" t="e">
            <v>#REF!</v>
          </cell>
          <cell r="K156" t="e">
            <v>#REF!</v>
          </cell>
          <cell r="L156" t="e">
            <v>#REF!</v>
          </cell>
          <cell r="M156" t="e">
            <v>#REF!</v>
          </cell>
          <cell r="N156" t="e">
            <v>#REF!</v>
          </cell>
          <cell r="O156" t="e">
            <v>#REF!</v>
          </cell>
          <cell r="P156" t="e">
            <v>#REF!</v>
          </cell>
          <cell r="Q156" t="e">
            <v>#REF!</v>
          </cell>
          <cell r="R156" t="e">
            <v>#REF!</v>
          </cell>
          <cell r="S156" t="e">
            <v>#REF!</v>
          </cell>
          <cell r="T156" t="e">
            <v>#REF!</v>
          </cell>
          <cell r="U156" t="e">
            <v>#REF!</v>
          </cell>
          <cell r="V156" t="e">
            <v>#REF!</v>
          </cell>
          <cell r="W156" t="e">
            <v>#REF!</v>
          </cell>
          <cell r="X156" t="e">
            <v>#REF!</v>
          </cell>
          <cell r="Y156" t="e">
            <v>#REF!</v>
          </cell>
        </row>
        <row r="157">
          <cell r="F157" t="e">
            <v>#REF!</v>
          </cell>
          <cell r="G157" t="e">
            <v>#REF!</v>
          </cell>
          <cell r="H157" t="e">
            <v>#REF!</v>
          </cell>
          <cell r="I157" t="e">
            <v>#REF!</v>
          </cell>
          <cell r="J157" t="e">
            <v>#REF!</v>
          </cell>
          <cell r="K157" t="e">
            <v>#REF!</v>
          </cell>
          <cell r="L157" t="e">
            <v>#REF!</v>
          </cell>
          <cell r="M157" t="e">
            <v>#REF!</v>
          </cell>
          <cell r="N157" t="e">
            <v>#REF!</v>
          </cell>
          <cell r="O157" t="e">
            <v>#REF!</v>
          </cell>
          <cell r="P157" t="e">
            <v>#REF!</v>
          </cell>
          <cell r="Q157" t="e">
            <v>#REF!</v>
          </cell>
          <cell r="R157" t="e">
            <v>#REF!</v>
          </cell>
          <cell r="S157" t="e">
            <v>#REF!</v>
          </cell>
          <cell r="T157" t="e">
            <v>#REF!</v>
          </cell>
          <cell r="U157" t="e">
            <v>#REF!</v>
          </cell>
          <cell r="V157" t="e">
            <v>#REF!</v>
          </cell>
          <cell r="W157" t="e">
            <v>#REF!</v>
          </cell>
          <cell r="X157" t="e">
            <v>#REF!</v>
          </cell>
          <cell r="Y157" t="e">
            <v>#REF!</v>
          </cell>
        </row>
        <row r="158">
          <cell r="F158">
            <v>7</v>
          </cell>
          <cell r="G158">
            <v>7</v>
          </cell>
          <cell r="H158">
            <v>7</v>
          </cell>
          <cell r="I158">
            <v>7</v>
          </cell>
          <cell r="J158">
            <v>7</v>
          </cell>
          <cell r="K158">
            <v>7</v>
          </cell>
          <cell r="L158">
            <v>7</v>
          </cell>
          <cell r="M158">
            <v>7</v>
          </cell>
          <cell r="N158">
            <v>7</v>
          </cell>
          <cell r="O158">
            <v>7</v>
          </cell>
          <cell r="P158">
            <v>7</v>
          </cell>
          <cell r="Q158">
            <v>7</v>
          </cell>
          <cell r="R158">
            <v>7</v>
          </cell>
          <cell r="S158">
            <v>7</v>
          </cell>
          <cell r="T158">
            <v>7</v>
          </cell>
          <cell r="U158">
            <v>7</v>
          </cell>
          <cell r="V158">
            <v>7</v>
          </cell>
          <cell r="W158">
            <v>7</v>
          </cell>
          <cell r="X158">
            <v>7</v>
          </cell>
          <cell r="Y158">
            <v>7</v>
          </cell>
        </row>
        <row r="159">
          <cell r="F159" t="e">
            <v>#REF!</v>
          </cell>
          <cell r="G159" t="e">
            <v>#REF!</v>
          </cell>
          <cell r="H159" t="e">
            <v>#REF!</v>
          </cell>
          <cell r="I159" t="e">
            <v>#REF!</v>
          </cell>
          <cell r="J159" t="e">
            <v>#REF!</v>
          </cell>
          <cell r="K159" t="e">
            <v>#REF!</v>
          </cell>
          <cell r="L159" t="e">
            <v>#REF!</v>
          </cell>
          <cell r="M159" t="e">
            <v>#REF!</v>
          </cell>
          <cell r="N159" t="e">
            <v>#REF!</v>
          </cell>
          <cell r="O159" t="e">
            <v>#REF!</v>
          </cell>
          <cell r="P159" t="e">
            <v>#REF!</v>
          </cell>
          <cell r="Q159" t="e">
            <v>#REF!</v>
          </cell>
          <cell r="R159" t="e">
            <v>#REF!</v>
          </cell>
          <cell r="S159" t="e">
            <v>#REF!</v>
          </cell>
          <cell r="T159" t="e">
            <v>#REF!</v>
          </cell>
          <cell r="U159" t="e">
            <v>#REF!</v>
          </cell>
          <cell r="V159" t="e">
            <v>#REF!</v>
          </cell>
          <cell r="W159" t="e">
            <v>#REF!</v>
          </cell>
          <cell r="X159" t="e">
            <v>#REF!</v>
          </cell>
          <cell r="Y159" t="e">
            <v>#REF!</v>
          </cell>
        </row>
        <row r="160">
          <cell r="F160" t="e">
            <v>#REF!</v>
          </cell>
          <cell r="G160" t="e">
            <v>#REF!</v>
          </cell>
          <cell r="H160" t="e">
            <v>#REF!</v>
          </cell>
          <cell r="I160" t="e">
            <v>#REF!</v>
          </cell>
          <cell r="J160" t="e">
            <v>#REF!</v>
          </cell>
          <cell r="K160" t="e">
            <v>#REF!</v>
          </cell>
          <cell r="L160" t="e">
            <v>#REF!</v>
          </cell>
          <cell r="M160" t="e">
            <v>#REF!</v>
          </cell>
          <cell r="N160" t="e">
            <v>#REF!</v>
          </cell>
          <cell r="O160" t="e">
            <v>#REF!</v>
          </cell>
          <cell r="P160" t="e">
            <v>#REF!</v>
          </cell>
          <cell r="Q160" t="e">
            <v>#REF!</v>
          </cell>
          <cell r="R160" t="e">
            <v>#REF!</v>
          </cell>
          <cell r="S160" t="e">
            <v>#REF!</v>
          </cell>
          <cell r="T160" t="e">
            <v>#REF!</v>
          </cell>
          <cell r="U160" t="e">
            <v>#REF!</v>
          </cell>
          <cell r="V160" t="e">
            <v>#REF!</v>
          </cell>
          <cell r="W160" t="e">
            <v>#REF!</v>
          </cell>
          <cell r="X160" t="e">
            <v>#REF!</v>
          </cell>
          <cell r="Y160" t="e">
            <v>#REF!</v>
          </cell>
        </row>
        <row r="161">
          <cell r="F161">
            <v>0</v>
          </cell>
          <cell r="G161">
            <v>7</v>
          </cell>
          <cell r="H161">
            <v>7</v>
          </cell>
          <cell r="I161">
            <v>7</v>
          </cell>
          <cell r="J161">
            <v>7</v>
          </cell>
          <cell r="K161">
            <v>7</v>
          </cell>
          <cell r="L161">
            <v>7</v>
          </cell>
          <cell r="M161">
            <v>7</v>
          </cell>
          <cell r="N161">
            <v>7</v>
          </cell>
          <cell r="O161">
            <v>7</v>
          </cell>
          <cell r="P161">
            <v>7</v>
          </cell>
          <cell r="Q161">
            <v>7</v>
          </cell>
          <cell r="R161">
            <v>7</v>
          </cell>
          <cell r="S161">
            <v>7</v>
          </cell>
          <cell r="T161">
            <v>7</v>
          </cell>
          <cell r="U161">
            <v>7</v>
          </cell>
          <cell r="V161">
            <v>7</v>
          </cell>
          <cell r="W161">
            <v>7</v>
          </cell>
          <cell r="X161">
            <v>7</v>
          </cell>
          <cell r="Y161">
            <v>7</v>
          </cell>
        </row>
        <row r="162">
          <cell r="F162">
            <v>0</v>
          </cell>
          <cell r="G162">
            <v>7</v>
          </cell>
          <cell r="H162">
            <v>7</v>
          </cell>
          <cell r="I162">
            <v>7</v>
          </cell>
          <cell r="J162">
            <v>7</v>
          </cell>
          <cell r="K162">
            <v>7</v>
          </cell>
          <cell r="L162">
            <v>7</v>
          </cell>
          <cell r="M162">
            <v>7</v>
          </cell>
          <cell r="N162">
            <v>7</v>
          </cell>
          <cell r="O162">
            <v>7</v>
          </cell>
          <cell r="P162">
            <v>7</v>
          </cell>
          <cell r="Q162">
            <v>7</v>
          </cell>
          <cell r="R162">
            <v>7</v>
          </cell>
          <cell r="S162">
            <v>7</v>
          </cell>
          <cell r="T162">
            <v>7</v>
          </cell>
          <cell r="U162">
            <v>7</v>
          </cell>
          <cell r="V162">
            <v>7</v>
          </cell>
          <cell r="W162">
            <v>7</v>
          </cell>
          <cell r="X162">
            <v>7</v>
          </cell>
          <cell r="Y162">
            <v>7</v>
          </cell>
        </row>
        <row r="163">
          <cell r="F163" t="e">
            <v>#REF!</v>
          </cell>
          <cell r="G163" t="e">
            <v>#REF!</v>
          </cell>
          <cell r="H163" t="e">
            <v>#REF!</v>
          </cell>
          <cell r="I163" t="e">
            <v>#REF!</v>
          </cell>
          <cell r="J163" t="e">
            <v>#REF!</v>
          </cell>
          <cell r="K163" t="e">
            <v>#REF!</v>
          </cell>
          <cell r="L163" t="e">
            <v>#REF!</v>
          </cell>
          <cell r="M163" t="e">
            <v>#REF!</v>
          </cell>
          <cell r="N163" t="e">
            <v>#REF!</v>
          </cell>
          <cell r="O163" t="e">
            <v>#REF!</v>
          </cell>
          <cell r="P163" t="e">
            <v>#REF!</v>
          </cell>
          <cell r="Q163" t="e">
            <v>#REF!</v>
          </cell>
          <cell r="R163" t="e">
            <v>#REF!</v>
          </cell>
          <cell r="S163" t="e">
            <v>#REF!</v>
          </cell>
          <cell r="T163" t="e">
            <v>#REF!</v>
          </cell>
          <cell r="U163" t="e">
            <v>#REF!</v>
          </cell>
          <cell r="V163" t="e">
            <v>#REF!</v>
          </cell>
          <cell r="W163" t="e">
            <v>#REF!</v>
          </cell>
          <cell r="X163" t="e">
            <v>#REF!</v>
          </cell>
          <cell r="Y163" t="e">
            <v>#REF!</v>
          </cell>
        </row>
        <row r="164">
          <cell r="F164" t="e">
            <v>#REF!</v>
          </cell>
          <cell r="G164" t="e">
            <v>#REF!</v>
          </cell>
          <cell r="H164" t="e">
            <v>#REF!</v>
          </cell>
          <cell r="I164" t="e">
            <v>#REF!</v>
          </cell>
          <cell r="J164" t="e">
            <v>#REF!</v>
          </cell>
          <cell r="K164" t="e">
            <v>#REF!</v>
          </cell>
          <cell r="L164" t="e">
            <v>#REF!</v>
          </cell>
          <cell r="M164" t="e">
            <v>#REF!</v>
          </cell>
          <cell r="N164" t="e">
            <v>#REF!</v>
          </cell>
          <cell r="O164" t="e">
            <v>#REF!</v>
          </cell>
          <cell r="P164" t="e">
            <v>#REF!</v>
          </cell>
          <cell r="Q164" t="e">
            <v>#REF!</v>
          </cell>
          <cell r="R164" t="e">
            <v>#REF!</v>
          </cell>
          <cell r="S164" t="e">
            <v>#REF!</v>
          </cell>
          <cell r="T164" t="e">
            <v>#REF!</v>
          </cell>
          <cell r="U164" t="e">
            <v>#REF!</v>
          </cell>
          <cell r="V164" t="e">
            <v>#REF!</v>
          </cell>
          <cell r="W164" t="e">
            <v>#REF!</v>
          </cell>
          <cell r="X164" t="e">
            <v>#REF!</v>
          </cell>
          <cell r="Y164" t="e">
            <v>#REF!</v>
          </cell>
        </row>
        <row r="165">
          <cell r="I165">
            <v>2</v>
          </cell>
          <cell r="J165">
            <v>2</v>
          </cell>
          <cell r="K165">
            <v>2</v>
          </cell>
          <cell r="L165">
            <v>2</v>
          </cell>
          <cell r="M165">
            <v>2</v>
          </cell>
          <cell r="N165">
            <v>2</v>
          </cell>
          <cell r="O165">
            <v>2</v>
          </cell>
          <cell r="P165">
            <v>2</v>
          </cell>
          <cell r="Q165">
            <v>0</v>
          </cell>
          <cell r="R165">
            <v>0</v>
          </cell>
          <cell r="S165">
            <v>0</v>
          </cell>
          <cell r="T165">
            <v>0</v>
          </cell>
          <cell r="U165">
            <v>0</v>
          </cell>
          <cell r="V165">
            <v>0</v>
          </cell>
          <cell r="W165">
            <v>0</v>
          </cell>
          <cell r="X165">
            <v>0</v>
          </cell>
          <cell r="Y165">
            <v>0</v>
          </cell>
        </row>
        <row r="166">
          <cell r="F166" t="e">
            <v>#REF!</v>
          </cell>
          <cell r="G166" t="e">
            <v>#REF!</v>
          </cell>
          <cell r="H166" t="e">
            <v>#REF!</v>
          </cell>
          <cell r="I166" t="e">
            <v>#REF!</v>
          </cell>
          <cell r="J166" t="e">
            <v>#REF!</v>
          </cell>
          <cell r="K166" t="e">
            <v>#REF!</v>
          </cell>
          <cell r="L166" t="e">
            <v>#REF!</v>
          </cell>
          <cell r="M166" t="e">
            <v>#REF!</v>
          </cell>
          <cell r="N166" t="e">
            <v>#REF!</v>
          </cell>
          <cell r="O166" t="e">
            <v>#REF!</v>
          </cell>
          <cell r="P166" t="e">
            <v>#REF!</v>
          </cell>
          <cell r="Q166" t="e">
            <v>#REF!</v>
          </cell>
          <cell r="R166" t="e">
            <v>#REF!</v>
          </cell>
          <cell r="S166" t="e">
            <v>#REF!</v>
          </cell>
          <cell r="T166" t="e">
            <v>#REF!</v>
          </cell>
          <cell r="U166" t="e">
            <v>#REF!</v>
          </cell>
          <cell r="V166" t="e">
            <v>#REF!</v>
          </cell>
          <cell r="W166" t="e">
            <v>#REF!</v>
          </cell>
          <cell r="X166" t="e">
            <v>#REF!</v>
          </cell>
          <cell r="Y166" t="e">
            <v>#REF!</v>
          </cell>
        </row>
        <row r="167">
          <cell r="F167" t="e">
            <v>#REF!</v>
          </cell>
          <cell r="G167" t="e">
            <v>#REF!</v>
          </cell>
          <cell r="H167" t="e">
            <v>#REF!</v>
          </cell>
          <cell r="I167" t="e">
            <v>#REF!</v>
          </cell>
          <cell r="J167" t="e">
            <v>#REF!</v>
          </cell>
          <cell r="K167" t="e">
            <v>#REF!</v>
          </cell>
          <cell r="L167" t="e">
            <v>#REF!</v>
          </cell>
          <cell r="M167" t="e">
            <v>#REF!</v>
          </cell>
          <cell r="N167" t="e">
            <v>#REF!</v>
          </cell>
          <cell r="O167" t="e">
            <v>#REF!</v>
          </cell>
          <cell r="P167" t="e">
            <v>#REF!</v>
          </cell>
          <cell r="Q167" t="e">
            <v>#REF!</v>
          </cell>
          <cell r="R167" t="e">
            <v>#REF!</v>
          </cell>
          <cell r="S167" t="e">
            <v>#REF!</v>
          </cell>
          <cell r="T167" t="e">
            <v>#REF!</v>
          </cell>
          <cell r="U167" t="e">
            <v>#REF!</v>
          </cell>
          <cell r="V167" t="e">
            <v>#REF!</v>
          </cell>
          <cell r="W167" t="e">
            <v>#REF!</v>
          </cell>
          <cell r="X167" t="e">
            <v>#REF!</v>
          </cell>
          <cell r="Y167" t="e">
            <v>#REF!</v>
          </cell>
        </row>
        <row r="168">
          <cell r="F168">
            <v>0</v>
          </cell>
          <cell r="G168">
            <v>0</v>
          </cell>
          <cell r="H168">
            <v>0</v>
          </cell>
          <cell r="I168">
            <v>0</v>
          </cell>
          <cell r="J168">
            <v>0</v>
          </cell>
          <cell r="K168">
            <v>5</v>
          </cell>
          <cell r="L168">
            <v>1</v>
          </cell>
          <cell r="M168">
            <v>4</v>
          </cell>
          <cell r="N168">
            <v>6</v>
          </cell>
          <cell r="O168">
            <v>0</v>
          </cell>
          <cell r="P168">
            <v>7</v>
          </cell>
          <cell r="Q168">
            <v>7</v>
          </cell>
          <cell r="R168">
            <v>7</v>
          </cell>
          <cell r="S168">
            <v>7</v>
          </cell>
          <cell r="T168">
            <v>7</v>
          </cell>
          <cell r="U168">
            <v>7</v>
          </cell>
          <cell r="V168">
            <v>3</v>
          </cell>
          <cell r="W168">
            <v>0</v>
          </cell>
          <cell r="X168">
            <v>0</v>
          </cell>
          <cell r="Y168">
            <v>2</v>
          </cell>
        </row>
        <row r="169">
          <cell r="F169">
            <v>0</v>
          </cell>
          <cell r="G169">
            <v>0</v>
          </cell>
          <cell r="H169">
            <v>0</v>
          </cell>
          <cell r="I169">
            <v>0</v>
          </cell>
          <cell r="J169">
            <v>0</v>
          </cell>
          <cell r="K169">
            <v>5</v>
          </cell>
          <cell r="L169">
            <v>1</v>
          </cell>
          <cell r="M169">
            <v>4</v>
          </cell>
          <cell r="N169">
            <v>6</v>
          </cell>
          <cell r="O169">
            <v>0</v>
          </cell>
          <cell r="P169">
            <v>7</v>
          </cell>
          <cell r="Q169">
            <v>7</v>
          </cell>
          <cell r="R169">
            <v>7</v>
          </cell>
          <cell r="S169">
            <v>7</v>
          </cell>
          <cell r="T169">
            <v>7</v>
          </cell>
          <cell r="U169">
            <v>7</v>
          </cell>
          <cell r="V169">
            <v>3</v>
          </cell>
          <cell r="W169">
            <v>0</v>
          </cell>
          <cell r="X169">
            <v>0</v>
          </cell>
          <cell r="Y169">
            <v>2</v>
          </cell>
        </row>
        <row r="170">
          <cell r="F170" t="e">
            <v>#REF!</v>
          </cell>
          <cell r="G170" t="e">
            <v>#REF!</v>
          </cell>
          <cell r="H170" t="e">
            <v>#REF!</v>
          </cell>
          <cell r="I170" t="e">
            <v>#REF!</v>
          </cell>
          <cell r="J170" t="e">
            <v>#REF!</v>
          </cell>
          <cell r="K170" t="e">
            <v>#REF!</v>
          </cell>
          <cell r="L170" t="e">
            <v>#REF!</v>
          </cell>
          <cell r="M170" t="e">
            <v>#REF!</v>
          </cell>
          <cell r="N170" t="e">
            <v>#REF!</v>
          </cell>
          <cell r="O170" t="e">
            <v>#REF!</v>
          </cell>
          <cell r="P170" t="e">
            <v>#REF!</v>
          </cell>
          <cell r="Q170" t="e">
            <v>#REF!</v>
          </cell>
          <cell r="R170" t="e">
            <v>#REF!</v>
          </cell>
          <cell r="S170" t="e">
            <v>#REF!</v>
          </cell>
          <cell r="T170" t="e">
            <v>#REF!</v>
          </cell>
          <cell r="U170" t="e">
            <v>#REF!</v>
          </cell>
          <cell r="V170" t="e">
            <v>#REF!</v>
          </cell>
          <cell r="W170" t="e">
            <v>#REF!</v>
          </cell>
          <cell r="X170" t="e">
            <v>#REF!</v>
          </cell>
          <cell r="Y170" t="e">
            <v>#REF!</v>
          </cell>
        </row>
        <row r="171">
          <cell r="F171" t="e">
            <v>#REF!</v>
          </cell>
          <cell r="G171" t="e">
            <v>#REF!</v>
          </cell>
          <cell r="H171" t="e">
            <v>#REF!</v>
          </cell>
          <cell r="I171" t="e">
            <v>#REF!</v>
          </cell>
          <cell r="J171" t="e">
            <v>#REF!</v>
          </cell>
          <cell r="K171" t="e">
            <v>#REF!</v>
          </cell>
          <cell r="L171" t="e">
            <v>#REF!</v>
          </cell>
          <cell r="M171" t="e">
            <v>#REF!</v>
          </cell>
          <cell r="N171" t="e">
            <v>#REF!</v>
          </cell>
          <cell r="O171" t="e">
            <v>#REF!</v>
          </cell>
          <cell r="P171" t="e">
            <v>#REF!</v>
          </cell>
          <cell r="Q171" t="e">
            <v>#REF!</v>
          </cell>
          <cell r="R171" t="e">
            <v>#REF!</v>
          </cell>
          <cell r="S171" t="e">
            <v>#REF!</v>
          </cell>
          <cell r="T171" t="e">
            <v>#REF!</v>
          </cell>
          <cell r="U171" t="e">
            <v>#REF!</v>
          </cell>
          <cell r="V171" t="e">
            <v>#REF!</v>
          </cell>
          <cell r="W171" t="e">
            <v>#REF!</v>
          </cell>
          <cell r="X171" t="e">
            <v>#REF!</v>
          </cell>
          <cell r="Y171" t="e">
            <v>#REF!</v>
          </cell>
        </row>
        <row r="172">
          <cell r="I172">
            <v>0.06</v>
          </cell>
          <cell r="J172">
            <v>0.06</v>
          </cell>
          <cell r="K172">
            <v>0.06</v>
          </cell>
          <cell r="L172">
            <v>0.06</v>
          </cell>
          <cell r="M172">
            <v>0.06</v>
          </cell>
          <cell r="S172">
            <v>0.06</v>
          </cell>
          <cell r="T172">
            <v>0.06</v>
          </cell>
          <cell r="U172">
            <v>0.06</v>
          </cell>
          <cell r="V172">
            <v>0.06</v>
          </cell>
          <cell r="W172">
            <v>0.06</v>
          </cell>
        </row>
        <row r="173">
          <cell r="F173" t="e">
            <v>#REF!</v>
          </cell>
          <cell r="G173" t="e">
            <v>#REF!</v>
          </cell>
          <cell r="H173" t="e">
            <v>#REF!</v>
          </cell>
          <cell r="I173" t="e">
            <v>#REF!</v>
          </cell>
          <cell r="J173" t="e">
            <v>#REF!</v>
          </cell>
          <cell r="K173" t="e">
            <v>#REF!</v>
          </cell>
          <cell r="L173" t="e">
            <v>#REF!</v>
          </cell>
          <cell r="M173" t="e">
            <v>#REF!</v>
          </cell>
          <cell r="N173" t="e">
            <v>#REF!</v>
          </cell>
          <cell r="O173" t="e">
            <v>#REF!</v>
          </cell>
          <cell r="P173" t="e">
            <v>#REF!</v>
          </cell>
          <cell r="Q173" t="e">
            <v>#REF!</v>
          </cell>
          <cell r="R173" t="e">
            <v>#REF!</v>
          </cell>
          <cell r="S173" t="e">
            <v>#REF!</v>
          </cell>
          <cell r="T173" t="e">
            <v>#REF!</v>
          </cell>
          <cell r="U173" t="e">
            <v>#REF!</v>
          </cell>
          <cell r="V173" t="e">
            <v>#REF!</v>
          </cell>
          <cell r="W173" t="e">
            <v>#REF!</v>
          </cell>
          <cell r="X173" t="e">
            <v>#REF!</v>
          </cell>
          <cell r="Y173" t="e">
            <v>#REF!</v>
          </cell>
        </row>
        <row r="174">
          <cell r="F174" t="e">
            <v>#REF!</v>
          </cell>
          <cell r="G174" t="e">
            <v>#REF!</v>
          </cell>
          <cell r="H174" t="e">
            <v>#REF!</v>
          </cell>
          <cell r="I174" t="e">
            <v>#REF!</v>
          </cell>
          <cell r="J174" t="e">
            <v>#REF!</v>
          </cell>
          <cell r="K174" t="e">
            <v>#REF!</v>
          </cell>
          <cell r="L174" t="e">
            <v>#REF!</v>
          </cell>
          <cell r="M174" t="e">
            <v>#REF!</v>
          </cell>
          <cell r="N174" t="e">
            <v>#REF!</v>
          </cell>
          <cell r="O174" t="e">
            <v>#REF!</v>
          </cell>
          <cell r="P174" t="e">
            <v>#REF!</v>
          </cell>
          <cell r="Q174" t="e">
            <v>#REF!</v>
          </cell>
          <cell r="R174" t="e">
            <v>#REF!</v>
          </cell>
          <cell r="S174" t="e">
            <v>#REF!</v>
          </cell>
          <cell r="T174" t="e">
            <v>#REF!</v>
          </cell>
          <cell r="U174" t="e">
            <v>#REF!</v>
          </cell>
          <cell r="V174" t="e">
            <v>#REF!</v>
          </cell>
          <cell r="W174" t="e">
            <v>#REF!</v>
          </cell>
          <cell r="X174" t="e">
            <v>#REF!</v>
          </cell>
          <cell r="Y174" t="e">
            <v>#REF!</v>
          </cell>
        </row>
        <row r="175">
          <cell r="F175">
            <v>0</v>
          </cell>
          <cell r="G175">
            <v>3.1915151515151501E-2</v>
          </cell>
          <cell r="H175">
            <v>0</v>
          </cell>
          <cell r="I175">
            <v>6.9545454545454502E-3</v>
          </cell>
          <cell r="J175" t="e">
            <v>#DIV/0!</v>
          </cell>
          <cell r="K175" t="e">
            <v>#DIV/0!</v>
          </cell>
          <cell r="L175">
            <v>0.08</v>
          </cell>
          <cell r="M175" t="e">
            <v>#DIV/0!</v>
          </cell>
          <cell r="N175" t="e">
            <v>#DIV/0!</v>
          </cell>
          <cell r="O175" t="e">
            <v>#DIV/0!</v>
          </cell>
          <cell r="P175">
            <v>0</v>
          </cell>
          <cell r="Q175" t="e">
            <v>#DIV/0!</v>
          </cell>
          <cell r="R175">
            <v>0</v>
          </cell>
          <cell r="S175" t="e">
            <v>#DIV/0!</v>
          </cell>
          <cell r="T175" t="e">
            <v>#DIV/0!</v>
          </cell>
          <cell r="U175" t="e">
            <v>#DIV/0!</v>
          </cell>
          <cell r="V175">
            <v>0</v>
          </cell>
          <cell r="W175">
            <v>0</v>
          </cell>
          <cell r="X175">
            <v>0</v>
          </cell>
          <cell r="Y175">
            <v>0</v>
          </cell>
        </row>
        <row r="176">
          <cell r="F176">
            <v>0</v>
          </cell>
          <cell r="G176">
            <v>3.1915151515151501E-2</v>
          </cell>
          <cell r="H176">
            <v>0</v>
          </cell>
          <cell r="I176">
            <v>6.9545454545454502E-3</v>
          </cell>
          <cell r="J176" t="e">
            <v>#DIV/0!</v>
          </cell>
          <cell r="K176" t="e">
            <v>#DIV/0!</v>
          </cell>
          <cell r="L176">
            <v>0.08</v>
          </cell>
          <cell r="M176" t="e">
            <v>#DIV/0!</v>
          </cell>
          <cell r="N176" t="e">
            <v>#DIV/0!</v>
          </cell>
          <cell r="O176" t="e">
            <v>#DIV/0!</v>
          </cell>
          <cell r="P176">
            <v>0</v>
          </cell>
          <cell r="Q176" t="e">
            <v>#DIV/0!</v>
          </cell>
          <cell r="R176">
            <v>0</v>
          </cell>
          <cell r="S176" t="e">
            <v>#DIV/0!</v>
          </cell>
          <cell r="T176" t="e">
            <v>#DIV/0!</v>
          </cell>
          <cell r="U176" t="e">
            <v>#DIV/0!</v>
          </cell>
          <cell r="V176">
            <v>0</v>
          </cell>
          <cell r="W176">
            <v>0</v>
          </cell>
          <cell r="X176">
            <v>0</v>
          </cell>
          <cell r="Y176">
            <v>0</v>
          </cell>
        </row>
        <row r="177">
          <cell r="F177" t="e">
            <v>#REF!</v>
          </cell>
          <cell r="G177" t="e">
            <v>#REF!</v>
          </cell>
          <cell r="H177" t="e">
            <v>#REF!</v>
          </cell>
          <cell r="I177" t="e">
            <v>#REF!</v>
          </cell>
          <cell r="J177" t="e">
            <v>#REF!</v>
          </cell>
          <cell r="K177" t="e">
            <v>#REF!</v>
          </cell>
          <cell r="L177" t="e">
            <v>#REF!</v>
          </cell>
          <cell r="M177" t="e">
            <v>#REF!</v>
          </cell>
          <cell r="N177" t="e">
            <v>#REF!</v>
          </cell>
          <cell r="O177" t="e">
            <v>#REF!</v>
          </cell>
          <cell r="P177" t="e">
            <v>#REF!</v>
          </cell>
          <cell r="Q177" t="e">
            <v>#REF!</v>
          </cell>
          <cell r="R177" t="e">
            <v>#REF!</v>
          </cell>
          <cell r="S177" t="e">
            <v>#REF!</v>
          </cell>
          <cell r="T177" t="e">
            <v>#REF!</v>
          </cell>
          <cell r="U177" t="e">
            <v>#REF!</v>
          </cell>
          <cell r="V177" t="e">
            <v>#REF!</v>
          </cell>
          <cell r="W177" t="e">
            <v>#REF!</v>
          </cell>
          <cell r="X177" t="e">
            <v>#REF!</v>
          </cell>
          <cell r="Y177" t="e">
            <v>#REF!</v>
          </cell>
        </row>
        <row r="178">
          <cell r="F178" t="e">
            <v>#REF!</v>
          </cell>
          <cell r="G178" t="e">
            <v>#REF!</v>
          </cell>
          <cell r="H178" t="e">
            <v>#REF!</v>
          </cell>
          <cell r="I178" t="e">
            <v>#REF!</v>
          </cell>
          <cell r="J178" t="e">
            <v>#REF!</v>
          </cell>
          <cell r="K178" t="e">
            <v>#REF!</v>
          </cell>
          <cell r="L178" t="e">
            <v>#REF!</v>
          </cell>
          <cell r="M178" t="e">
            <v>#REF!</v>
          </cell>
          <cell r="N178" t="e">
            <v>#REF!</v>
          </cell>
          <cell r="O178" t="e">
            <v>#REF!</v>
          </cell>
          <cell r="P178" t="e">
            <v>#REF!</v>
          </cell>
          <cell r="Q178" t="e">
            <v>#REF!</v>
          </cell>
          <cell r="R178" t="e">
            <v>#REF!</v>
          </cell>
          <cell r="S178" t="e">
            <v>#REF!</v>
          </cell>
          <cell r="T178" t="e">
            <v>#REF!</v>
          </cell>
          <cell r="U178" t="e">
            <v>#REF!</v>
          </cell>
          <cell r="V178" t="e">
            <v>#REF!</v>
          </cell>
          <cell r="W178" t="e">
            <v>#REF!</v>
          </cell>
          <cell r="X178" t="e">
            <v>#REF!</v>
          </cell>
          <cell r="Y178" t="e">
            <v>#REF!</v>
          </cell>
        </row>
        <row r="180">
          <cell r="E180">
            <v>1</v>
          </cell>
          <cell r="F180">
            <v>2</v>
          </cell>
          <cell r="G180">
            <v>3</v>
          </cell>
          <cell r="H180">
            <v>6</v>
          </cell>
          <cell r="I180">
            <v>7</v>
          </cell>
          <cell r="J180">
            <v>8</v>
          </cell>
          <cell r="K180">
            <v>9</v>
          </cell>
          <cell r="L180">
            <v>10</v>
          </cell>
          <cell r="M180">
            <v>11</v>
          </cell>
          <cell r="N180">
            <v>12</v>
          </cell>
          <cell r="P180">
            <v>13</v>
          </cell>
          <cell r="Q180">
            <v>14</v>
          </cell>
          <cell r="R180">
            <v>15</v>
          </cell>
          <cell r="S180">
            <v>16</v>
          </cell>
          <cell r="T180">
            <v>17</v>
          </cell>
          <cell r="U180">
            <v>18</v>
          </cell>
          <cell r="V180">
            <v>19</v>
          </cell>
          <cell r="W180">
            <v>20</v>
          </cell>
          <cell r="X180">
            <v>21</v>
          </cell>
          <cell r="Y180">
            <v>22</v>
          </cell>
        </row>
        <row r="181">
          <cell r="E181">
            <v>38488</v>
          </cell>
          <cell r="F181">
            <v>38494</v>
          </cell>
          <cell r="G181">
            <v>38502</v>
          </cell>
          <cell r="H181">
            <v>38509</v>
          </cell>
          <cell r="I181">
            <v>38516</v>
          </cell>
          <cell r="J181">
            <v>38523</v>
          </cell>
          <cell r="K181">
            <v>38530</v>
          </cell>
          <cell r="L181">
            <v>38537</v>
          </cell>
          <cell r="M181">
            <v>38544</v>
          </cell>
          <cell r="N181">
            <v>38551</v>
          </cell>
          <cell r="O181">
            <v>38558</v>
          </cell>
          <cell r="P181">
            <v>38565</v>
          </cell>
          <cell r="Q181">
            <v>38572</v>
          </cell>
          <cell r="R181">
            <v>38579</v>
          </cell>
          <cell r="S181">
            <v>38586</v>
          </cell>
          <cell r="T181">
            <v>38593</v>
          </cell>
          <cell r="U181">
            <v>38600</v>
          </cell>
          <cell r="V181">
            <v>38607</v>
          </cell>
          <cell r="W181">
            <v>38614</v>
          </cell>
          <cell r="X181">
            <v>38621</v>
          </cell>
          <cell r="Y181">
            <v>38628</v>
          </cell>
        </row>
      </sheetData>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  aaInformación GRUPO 4\A MIn"/>
      <sheetName val="#¡REF"/>
      <sheetName val="INDICMICROEMP"/>
      <sheetName val="Informacion"/>
      <sheetName val="ACTA DE MODIFICACION  (2)"/>
      <sheetName val="Hoja1"/>
      <sheetName val="AMC"/>
      <sheetName val="Basico"/>
      <sheetName val="Iva"/>
      <sheetName val="Total"/>
      <sheetName val="amc_acta"/>
      <sheetName val="amc_bas"/>
      <sheetName val="amc_iva"/>
      <sheetName val="amc_total"/>
      <sheetName val="amc_anticip"/>
      <sheetName val="CONT_ADI"/>
      <sheetName val="aCCIDENTES%20DE%201995%20-%2019"/>
      <sheetName val="Datos"/>
      <sheetName val="aCCIDENTES DE 1995 - 1996.xls"/>
      <sheetName val="items"/>
      <sheetName val="Formulario N° 4"/>
      <sheetName val="MATERIALES"/>
      <sheetName val="EQUIPO"/>
      <sheetName val="Informe"/>
      <sheetName val="Seguim-16"/>
      <sheetName val="otros"/>
      <sheetName val="PRESUPUESTO"/>
      <sheetName val="Datos Básicos"/>
      <sheetName val="SALARIOS"/>
      <sheetName val="SUB APU"/>
      <sheetName val="INV"/>
      <sheetName val="AASHTO"/>
      <sheetName val="PESOS"/>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refreshError="1"/>
      <sheetData sheetId="16" refreshError="1"/>
      <sheetData sheetId="17"/>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4EB0E-66F1-4C97-B9BA-82C7D787F2AC}">
  <sheetPr>
    <tabColor rgb="FFFF0000"/>
    <pageSetUpPr fitToPage="1"/>
  </sheetPr>
  <dimension ref="B2:K356"/>
  <sheetViews>
    <sheetView tabSelected="1" view="pageBreakPreview" topLeftCell="A337" zoomScale="85" zoomScaleNormal="70" zoomScaleSheetLayoutView="85" workbookViewId="0">
      <selection activeCell="H12" sqref="H7:H12"/>
    </sheetView>
  </sheetViews>
  <sheetFormatPr baseColWidth="10" defaultColWidth="11.44140625" defaultRowHeight="13.8" x14ac:dyDescent="0.3"/>
  <cols>
    <col min="1" max="1" width="5.88671875" style="1" customWidth="1"/>
    <col min="2" max="2" width="5.88671875" style="6" customWidth="1"/>
    <col min="3" max="3" width="5.88671875" style="2" customWidth="1"/>
    <col min="4" max="4" width="7" style="5" bestFit="1" customWidth="1"/>
    <col min="5" max="5" width="95.88671875" style="3" bestFit="1" customWidth="1"/>
    <col min="6" max="6" width="12.33203125" style="3" bestFit="1" customWidth="1"/>
    <col min="7" max="7" width="12.77734375" style="4" customWidth="1"/>
    <col min="8" max="8" width="17.109375" style="3" bestFit="1" customWidth="1"/>
    <col min="9" max="9" width="24.44140625" style="2" customWidth="1"/>
    <col min="10" max="10" width="11.44140625" style="1"/>
    <col min="11" max="11" width="17.5546875" style="1" bestFit="1" customWidth="1"/>
    <col min="12" max="12" width="17" style="1" bestFit="1" customWidth="1"/>
    <col min="13" max="13" width="18.6640625" style="1" bestFit="1" customWidth="1"/>
    <col min="14" max="16384" width="11.44140625" style="1"/>
  </cols>
  <sheetData>
    <row r="2" spans="2:9" s="82" customFormat="1" ht="81.599999999999994" customHeight="1" x14ac:dyDescent="0.3">
      <c r="B2" s="84"/>
      <c r="C2" s="83"/>
      <c r="D2" s="87"/>
      <c r="E2" s="101" t="s">
        <v>527</v>
      </c>
      <c r="F2" s="101"/>
      <c r="G2" s="101"/>
      <c r="H2" s="101"/>
      <c r="I2" s="101"/>
    </row>
    <row r="3" spans="2:9" s="82" customFormat="1" x14ac:dyDescent="0.3">
      <c r="B3" s="86"/>
      <c r="C3" s="83"/>
      <c r="D3" s="85"/>
      <c r="E3" s="101" t="s">
        <v>526</v>
      </c>
      <c r="F3" s="101"/>
      <c r="G3" s="101"/>
      <c r="H3" s="101"/>
      <c r="I3" s="101"/>
    </row>
    <row r="4" spans="2:9" s="82" customFormat="1" x14ac:dyDescent="0.3">
      <c r="B4" s="84"/>
      <c r="C4" s="83"/>
      <c r="D4" s="102" t="s">
        <v>525</v>
      </c>
      <c r="E4" s="103" t="s">
        <v>524</v>
      </c>
      <c r="F4" s="104" t="s">
        <v>523</v>
      </c>
      <c r="G4" s="103" t="s">
        <v>522</v>
      </c>
      <c r="H4" s="105" t="s">
        <v>521</v>
      </c>
      <c r="I4" s="106" t="s">
        <v>520</v>
      </c>
    </row>
    <row r="5" spans="2:9" s="79" customFormat="1" ht="14.4" thickBot="1" x14ac:dyDescent="0.35">
      <c r="B5" s="81"/>
      <c r="C5" s="80"/>
      <c r="D5" s="102"/>
      <c r="E5" s="103"/>
      <c r="F5" s="104"/>
      <c r="G5" s="103"/>
      <c r="H5" s="105"/>
      <c r="I5" s="106"/>
    </row>
    <row r="6" spans="2:9" x14ac:dyDescent="0.3">
      <c r="D6" s="35" t="s">
        <v>519</v>
      </c>
      <c r="E6" s="98" t="s">
        <v>518</v>
      </c>
      <c r="F6" s="98"/>
      <c r="G6" s="98"/>
      <c r="H6" s="98"/>
      <c r="I6" s="98"/>
    </row>
    <row r="7" spans="2:9" s="2" customFormat="1" x14ac:dyDescent="0.3">
      <c r="B7" s="6"/>
      <c r="D7" s="33">
        <v>1.1000000000000001</v>
      </c>
      <c r="E7" s="51" t="s">
        <v>517</v>
      </c>
      <c r="F7" s="49" t="s">
        <v>12</v>
      </c>
      <c r="G7" s="36">
        <v>266.02999999999997</v>
      </c>
      <c r="H7" s="29"/>
      <c r="I7" s="38">
        <f t="shared" ref="I7:I12" si="0">ROUND(G7*H7,0)</f>
        <v>0</v>
      </c>
    </row>
    <row r="8" spans="2:9" s="2" customFormat="1" x14ac:dyDescent="0.3">
      <c r="B8" s="6"/>
      <c r="D8" s="33">
        <v>1.2</v>
      </c>
      <c r="E8" s="51" t="s">
        <v>516</v>
      </c>
      <c r="F8" s="49" t="s">
        <v>12</v>
      </c>
      <c r="G8" s="36">
        <v>814.32</v>
      </c>
      <c r="H8" s="29"/>
      <c r="I8" s="38">
        <f t="shared" si="0"/>
        <v>0</v>
      </c>
    </row>
    <row r="9" spans="2:9" s="2" customFormat="1" x14ac:dyDescent="0.3">
      <c r="B9" s="6"/>
      <c r="D9" s="33" t="s">
        <v>515</v>
      </c>
      <c r="E9" s="51" t="s">
        <v>514</v>
      </c>
      <c r="F9" s="49" t="s">
        <v>34</v>
      </c>
      <c r="G9" s="36">
        <v>130</v>
      </c>
      <c r="H9" s="29"/>
      <c r="I9" s="38">
        <f t="shared" si="0"/>
        <v>0</v>
      </c>
    </row>
    <row r="10" spans="2:9" s="2" customFormat="1" x14ac:dyDescent="0.3">
      <c r="B10" s="6"/>
      <c r="D10" s="33" t="s">
        <v>513</v>
      </c>
      <c r="E10" s="51" t="s">
        <v>512</v>
      </c>
      <c r="F10" s="49" t="s">
        <v>14</v>
      </c>
      <c r="G10" s="36">
        <v>1</v>
      </c>
      <c r="H10" s="29"/>
      <c r="I10" s="38">
        <f t="shared" si="0"/>
        <v>0</v>
      </c>
    </row>
    <row r="11" spans="2:9" s="2" customFormat="1" x14ac:dyDescent="0.3">
      <c r="B11" s="6"/>
      <c r="D11" s="33" t="s">
        <v>511</v>
      </c>
      <c r="E11" s="51" t="s">
        <v>510</v>
      </c>
      <c r="F11" s="49" t="s">
        <v>12</v>
      </c>
      <c r="G11" s="36">
        <v>825</v>
      </c>
      <c r="H11" s="29"/>
      <c r="I11" s="38">
        <f t="shared" si="0"/>
        <v>0</v>
      </c>
    </row>
    <row r="12" spans="2:9" s="2" customFormat="1" x14ac:dyDescent="0.3">
      <c r="B12" s="6"/>
      <c r="D12" s="33">
        <v>1.6</v>
      </c>
      <c r="E12" s="32" t="s">
        <v>509</v>
      </c>
      <c r="F12" s="31" t="s">
        <v>34</v>
      </c>
      <c r="G12" s="30">
        <v>1545.3600000000001</v>
      </c>
      <c r="H12" s="29"/>
      <c r="I12" s="38">
        <f t="shared" si="0"/>
        <v>0</v>
      </c>
    </row>
    <row r="13" spans="2:9" ht="14.4" thickBot="1" x14ac:dyDescent="0.35">
      <c r="D13" s="27"/>
      <c r="E13" s="78"/>
      <c r="F13" s="78"/>
      <c r="G13" s="78"/>
      <c r="H13" s="78"/>
      <c r="I13" s="77">
        <f>SUM(I7:I12)</f>
        <v>0</v>
      </c>
    </row>
    <row r="14" spans="2:9" ht="14.4" thickBot="1" x14ac:dyDescent="0.35"/>
    <row r="15" spans="2:9" x14ac:dyDescent="0.3">
      <c r="D15" s="35" t="s">
        <v>508</v>
      </c>
      <c r="E15" s="98" t="s">
        <v>154</v>
      </c>
      <c r="F15" s="98"/>
      <c r="G15" s="98"/>
      <c r="H15" s="98"/>
      <c r="I15" s="98"/>
    </row>
    <row r="16" spans="2:9" x14ac:dyDescent="0.3">
      <c r="D16" s="50" t="s">
        <v>507</v>
      </c>
      <c r="E16" s="51" t="s">
        <v>506</v>
      </c>
      <c r="F16" s="49" t="s">
        <v>143</v>
      </c>
      <c r="G16" s="36">
        <v>483</v>
      </c>
      <c r="H16" s="29"/>
      <c r="I16" s="38">
        <f>ROUND(G16*H16,0)</f>
        <v>0</v>
      </c>
    </row>
    <row r="17" spans="4:9" x14ac:dyDescent="0.3">
      <c r="D17" s="50" t="s">
        <v>505</v>
      </c>
      <c r="E17" s="51" t="s">
        <v>504</v>
      </c>
      <c r="F17" s="49" t="s">
        <v>143</v>
      </c>
      <c r="G17" s="36">
        <v>120</v>
      </c>
      <c r="H17" s="29"/>
      <c r="I17" s="38">
        <f>ROUND(G17*H17,0)</f>
        <v>0</v>
      </c>
    </row>
    <row r="18" spans="4:9" x14ac:dyDescent="0.3">
      <c r="D18" s="50" t="s">
        <v>503</v>
      </c>
      <c r="E18" s="51" t="s">
        <v>148</v>
      </c>
      <c r="F18" s="49" t="s">
        <v>143</v>
      </c>
      <c r="G18" s="36">
        <v>144</v>
      </c>
      <c r="H18" s="29"/>
      <c r="I18" s="38">
        <f>ROUND(G18*H18,0)</f>
        <v>0</v>
      </c>
    </row>
    <row r="19" spans="4:9" x14ac:dyDescent="0.3">
      <c r="D19" s="50" t="s">
        <v>502</v>
      </c>
      <c r="E19" s="51" t="s">
        <v>501</v>
      </c>
      <c r="F19" s="49" t="s">
        <v>143</v>
      </c>
      <c r="G19" s="36">
        <v>1016</v>
      </c>
      <c r="H19" s="29"/>
      <c r="I19" s="38">
        <f>ROUND(G19*H19,0)</f>
        <v>0</v>
      </c>
    </row>
    <row r="20" spans="4:9" ht="14.4" thickBot="1" x14ac:dyDescent="0.35">
      <c r="D20" s="27"/>
      <c r="E20" s="26"/>
      <c r="F20" s="26"/>
      <c r="G20" s="26"/>
      <c r="H20" s="26"/>
      <c r="I20" s="25">
        <f>ROUND((SUM(I16:I19)),0)</f>
        <v>0</v>
      </c>
    </row>
    <row r="21" spans="4:9" ht="14.4" thickBot="1" x14ac:dyDescent="0.35"/>
    <row r="22" spans="4:9" x14ac:dyDescent="0.3">
      <c r="D22" s="35" t="s">
        <v>500</v>
      </c>
      <c r="E22" s="98" t="s">
        <v>499</v>
      </c>
      <c r="F22" s="98"/>
      <c r="G22" s="98"/>
      <c r="H22" s="98"/>
      <c r="I22" s="98"/>
    </row>
    <row r="23" spans="4:9" x14ac:dyDescent="0.3">
      <c r="D23" s="33">
        <v>3.1</v>
      </c>
      <c r="E23" s="51" t="s">
        <v>475</v>
      </c>
      <c r="F23" s="31" t="s">
        <v>14</v>
      </c>
      <c r="G23" s="36">
        <v>76</v>
      </c>
      <c r="H23" s="29"/>
      <c r="I23" s="28">
        <f t="shared" ref="I23:I34" si="1">ROUND(G23*H23,0)</f>
        <v>0</v>
      </c>
    </row>
    <row r="24" spans="4:9" ht="41.4" x14ac:dyDescent="0.3">
      <c r="D24" s="33">
        <v>3.2</v>
      </c>
      <c r="E24" s="51" t="s">
        <v>498</v>
      </c>
      <c r="F24" s="31" t="s">
        <v>34</v>
      </c>
      <c r="G24" s="36">
        <f>544+228</f>
        <v>772</v>
      </c>
      <c r="H24" s="29"/>
      <c r="I24" s="28">
        <f t="shared" si="1"/>
        <v>0</v>
      </c>
    </row>
    <row r="25" spans="4:9" ht="41.4" x14ac:dyDescent="0.3">
      <c r="D25" s="33">
        <v>3.3</v>
      </c>
      <c r="E25" s="51" t="s">
        <v>497</v>
      </c>
      <c r="F25" s="31" t="s">
        <v>34</v>
      </c>
      <c r="G25" s="36">
        <v>304</v>
      </c>
      <c r="H25" s="29"/>
      <c r="I25" s="28">
        <f t="shared" si="1"/>
        <v>0</v>
      </c>
    </row>
    <row r="26" spans="4:9" ht="41.4" x14ac:dyDescent="0.3">
      <c r="D26" s="33">
        <v>3.4</v>
      </c>
      <c r="E26" s="51" t="s">
        <v>496</v>
      </c>
      <c r="F26" s="31" t="s">
        <v>34</v>
      </c>
      <c r="G26" s="36">
        <v>304</v>
      </c>
      <c r="H26" s="29"/>
      <c r="I26" s="28">
        <f t="shared" si="1"/>
        <v>0</v>
      </c>
    </row>
    <row r="27" spans="4:9" x14ac:dyDescent="0.3">
      <c r="D27" s="33">
        <v>3.5</v>
      </c>
      <c r="E27" s="51" t="s">
        <v>472</v>
      </c>
      <c r="F27" s="31" t="s">
        <v>143</v>
      </c>
      <c r="G27" s="36">
        <v>5.27</v>
      </c>
      <c r="H27" s="29"/>
      <c r="I27" s="28">
        <f t="shared" si="1"/>
        <v>0</v>
      </c>
    </row>
    <row r="28" spans="4:9" ht="27.6" x14ac:dyDescent="0.3">
      <c r="D28" s="33">
        <v>3.6</v>
      </c>
      <c r="E28" s="51" t="s">
        <v>495</v>
      </c>
      <c r="F28" s="31" t="s">
        <v>143</v>
      </c>
      <c r="G28" s="36">
        <v>336.7</v>
      </c>
      <c r="H28" s="29"/>
      <c r="I28" s="28">
        <f t="shared" si="1"/>
        <v>0</v>
      </c>
    </row>
    <row r="29" spans="4:9" x14ac:dyDescent="0.3">
      <c r="D29" s="33">
        <v>3.7</v>
      </c>
      <c r="E29" s="51" t="s">
        <v>494</v>
      </c>
      <c r="F29" s="31" t="s">
        <v>12</v>
      </c>
      <c r="G29" s="36">
        <f>28.29/0.05</f>
        <v>565.79999999999995</v>
      </c>
      <c r="H29" s="29"/>
      <c r="I29" s="28">
        <f t="shared" si="1"/>
        <v>0</v>
      </c>
    </row>
    <row r="30" spans="4:9" ht="27.6" x14ac:dyDescent="0.3">
      <c r="D30" s="33">
        <v>3.8</v>
      </c>
      <c r="E30" s="32" t="s">
        <v>493</v>
      </c>
      <c r="F30" s="31" t="s">
        <v>143</v>
      </c>
      <c r="G30" s="36">
        <v>51.43</v>
      </c>
      <c r="H30" s="29"/>
      <c r="I30" s="28">
        <f t="shared" si="1"/>
        <v>0</v>
      </c>
    </row>
    <row r="31" spans="4:9" x14ac:dyDescent="0.3">
      <c r="D31" s="33">
        <v>3.9</v>
      </c>
      <c r="E31" s="32" t="s">
        <v>492</v>
      </c>
      <c r="F31" s="31" t="s">
        <v>12</v>
      </c>
      <c r="G31" s="36">
        <v>480.2</v>
      </c>
      <c r="H31" s="29"/>
      <c r="I31" s="28">
        <f t="shared" si="1"/>
        <v>0</v>
      </c>
    </row>
    <row r="32" spans="4:9" x14ac:dyDescent="0.3">
      <c r="D32" s="68">
        <v>3.1</v>
      </c>
      <c r="E32" s="32" t="s">
        <v>471</v>
      </c>
      <c r="F32" s="31" t="s">
        <v>105</v>
      </c>
      <c r="G32" s="30">
        <v>47771.787272070578</v>
      </c>
      <c r="H32" s="29"/>
      <c r="I32" s="28">
        <f t="shared" si="1"/>
        <v>0</v>
      </c>
    </row>
    <row r="33" spans="4:9" ht="27.6" x14ac:dyDescent="0.3">
      <c r="D33" s="33">
        <v>3.11</v>
      </c>
      <c r="E33" s="32" t="s">
        <v>469</v>
      </c>
      <c r="F33" s="31" t="s">
        <v>105</v>
      </c>
      <c r="G33" s="36">
        <v>2313.7399999999998</v>
      </c>
      <c r="H33" s="29"/>
      <c r="I33" s="28">
        <f t="shared" si="1"/>
        <v>0</v>
      </c>
    </row>
    <row r="34" spans="4:9" x14ac:dyDescent="0.3">
      <c r="D34" s="33">
        <v>3.12</v>
      </c>
      <c r="E34" s="32" t="s">
        <v>491</v>
      </c>
      <c r="F34" s="31" t="s">
        <v>143</v>
      </c>
      <c r="G34" s="36">
        <v>8.56</v>
      </c>
      <c r="H34" s="29"/>
      <c r="I34" s="28">
        <f t="shared" si="1"/>
        <v>0</v>
      </c>
    </row>
    <row r="35" spans="4:9" ht="14.4" thickBot="1" x14ac:dyDescent="0.35">
      <c r="D35" s="27"/>
      <c r="E35" s="76"/>
      <c r="F35" s="76"/>
      <c r="G35" s="76"/>
      <c r="H35" s="76"/>
      <c r="I35" s="25">
        <f>ROUND((SUM(I23:I34)),0)</f>
        <v>0</v>
      </c>
    </row>
    <row r="36" spans="4:9" ht="14.4" thickBot="1" x14ac:dyDescent="0.35"/>
    <row r="37" spans="4:9" x14ac:dyDescent="0.3">
      <c r="D37" s="35" t="s">
        <v>490</v>
      </c>
      <c r="E37" s="98" t="s">
        <v>489</v>
      </c>
      <c r="F37" s="98"/>
      <c r="G37" s="98"/>
      <c r="H37" s="98"/>
      <c r="I37" s="98"/>
    </row>
    <row r="38" spans="4:9" ht="41.4" x14ac:dyDescent="0.3">
      <c r="D38" s="33">
        <v>4.0999999999999996</v>
      </c>
      <c r="E38" s="51" t="s">
        <v>488</v>
      </c>
      <c r="F38" s="49" t="s">
        <v>12</v>
      </c>
      <c r="G38" s="36">
        <f>435.94*3+425.82+346.5</f>
        <v>2080.14</v>
      </c>
      <c r="H38" s="29"/>
      <c r="I38" s="38">
        <f t="shared" ref="I38:I47" si="2">ROUND(G38*H38,0)</f>
        <v>0</v>
      </c>
    </row>
    <row r="39" spans="4:9" ht="27.6" x14ac:dyDescent="0.3">
      <c r="D39" s="33">
        <v>4.2</v>
      </c>
      <c r="E39" s="32" t="s">
        <v>487</v>
      </c>
      <c r="F39" s="31" t="s">
        <v>143</v>
      </c>
      <c r="G39" s="36">
        <v>95.49</v>
      </c>
      <c r="H39" s="29"/>
      <c r="I39" s="38">
        <f t="shared" si="2"/>
        <v>0</v>
      </c>
    </row>
    <row r="40" spans="4:9" ht="27.6" x14ac:dyDescent="0.3">
      <c r="D40" s="33">
        <v>4.3</v>
      </c>
      <c r="E40" s="32" t="s">
        <v>486</v>
      </c>
      <c r="F40" s="31" t="s">
        <v>143</v>
      </c>
      <c r="G40" s="36">
        <v>91.63</v>
      </c>
      <c r="H40" s="29"/>
      <c r="I40" s="38">
        <f t="shared" si="2"/>
        <v>0</v>
      </c>
    </row>
    <row r="41" spans="4:9" x14ac:dyDescent="0.3">
      <c r="D41" s="33">
        <v>4.4000000000000004</v>
      </c>
      <c r="E41" s="32" t="s">
        <v>471</v>
      </c>
      <c r="F41" s="31" t="s">
        <v>105</v>
      </c>
      <c r="G41" s="36">
        <v>111402</v>
      </c>
      <c r="H41" s="29"/>
      <c r="I41" s="38">
        <f t="shared" si="2"/>
        <v>0</v>
      </c>
    </row>
    <row r="42" spans="4:9" ht="27.6" x14ac:dyDescent="0.3">
      <c r="D42" s="33">
        <v>4.5</v>
      </c>
      <c r="E42" s="32" t="s">
        <v>469</v>
      </c>
      <c r="F42" s="31" t="s">
        <v>105</v>
      </c>
      <c r="G42" s="36">
        <v>16667</v>
      </c>
      <c r="H42" s="29"/>
      <c r="I42" s="38">
        <f t="shared" si="2"/>
        <v>0</v>
      </c>
    </row>
    <row r="43" spans="4:9" ht="27.6" x14ac:dyDescent="0.3">
      <c r="D43" s="33">
        <v>4.5999999999999996</v>
      </c>
      <c r="E43" s="32" t="s">
        <v>485</v>
      </c>
      <c r="F43" s="31" t="s">
        <v>143</v>
      </c>
      <c r="G43" s="36">
        <f>22.14+12.64</f>
        <v>34.78</v>
      </c>
      <c r="H43" s="29"/>
      <c r="I43" s="38">
        <f t="shared" si="2"/>
        <v>0</v>
      </c>
    </row>
    <row r="44" spans="4:9" x14ac:dyDescent="0.3">
      <c r="D44" s="33">
        <v>4.7</v>
      </c>
      <c r="E44" s="32" t="s">
        <v>484</v>
      </c>
      <c r="F44" s="31" t="s">
        <v>143</v>
      </c>
      <c r="G44" s="36">
        <f>2.84+3.06</f>
        <v>5.9</v>
      </c>
      <c r="H44" s="29"/>
      <c r="I44" s="38">
        <f t="shared" si="2"/>
        <v>0</v>
      </c>
    </row>
    <row r="45" spans="4:9" ht="27.6" x14ac:dyDescent="0.3">
      <c r="D45" s="33">
        <v>4.8</v>
      </c>
      <c r="E45" s="32" t="s">
        <v>483</v>
      </c>
      <c r="F45" s="49" t="s">
        <v>12</v>
      </c>
      <c r="G45" s="36">
        <f>3.01/0.2</f>
        <v>15.049999999999999</v>
      </c>
      <c r="H45" s="29"/>
      <c r="I45" s="38">
        <f t="shared" si="2"/>
        <v>0</v>
      </c>
    </row>
    <row r="46" spans="4:9" ht="27.6" x14ac:dyDescent="0.3">
      <c r="D46" s="33">
        <v>4.9000000000000004</v>
      </c>
      <c r="E46" s="32" t="s">
        <v>482</v>
      </c>
      <c r="F46" s="31" t="s">
        <v>143</v>
      </c>
      <c r="G46" s="36">
        <v>8.1300000000000008</v>
      </c>
      <c r="H46" s="29"/>
      <c r="I46" s="38">
        <f t="shared" si="2"/>
        <v>0</v>
      </c>
    </row>
    <row r="47" spans="4:9" x14ac:dyDescent="0.3">
      <c r="D47" s="68">
        <v>4.0999999999999996</v>
      </c>
      <c r="E47" s="32" t="s">
        <v>481</v>
      </c>
      <c r="F47" s="31" t="s">
        <v>34</v>
      </c>
      <c r="G47" s="36">
        <v>520</v>
      </c>
      <c r="H47" s="29"/>
      <c r="I47" s="38">
        <f t="shared" si="2"/>
        <v>0</v>
      </c>
    </row>
    <row r="48" spans="4:9" x14ac:dyDescent="0.3">
      <c r="D48" s="70"/>
      <c r="E48" s="73"/>
      <c r="F48" s="72"/>
      <c r="G48" s="36"/>
      <c r="H48" s="74"/>
      <c r="I48" s="38"/>
    </row>
    <row r="49" spans="4:9" x14ac:dyDescent="0.3">
      <c r="D49" s="70"/>
      <c r="E49" s="75" t="s">
        <v>480</v>
      </c>
      <c r="F49" s="72"/>
      <c r="G49" s="36"/>
      <c r="H49" s="74"/>
      <c r="I49" s="38"/>
    </row>
    <row r="50" spans="4:9" ht="27.6" x14ac:dyDescent="0.3">
      <c r="D50" s="70">
        <v>4.1100000000000003</v>
      </c>
      <c r="E50" s="73" t="s">
        <v>479</v>
      </c>
      <c r="F50" s="72" t="s">
        <v>143</v>
      </c>
      <c r="G50" s="36">
        <v>14.75</v>
      </c>
      <c r="H50" s="71"/>
      <c r="I50" s="38">
        <f t="shared" ref="I50:I59" si="3">ROUND(G50*H50,0)</f>
        <v>0</v>
      </c>
    </row>
    <row r="51" spans="4:9" ht="27.6" x14ac:dyDescent="0.3">
      <c r="D51" s="70">
        <v>4.12</v>
      </c>
      <c r="E51" s="73" t="s">
        <v>478</v>
      </c>
      <c r="F51" s="72" t="s">
        <v>143</v>
      </c>
      <c r="G51" s="36">
        <v>31.39</v>
      </c>
      <c r="H51" s="71"/>
      <c r="I51" s="38">
        <f t="shared" si="3"/>
        <v>0</v>
      </c>
    </row>
    <row r="52" spans="4:9" ht="27.6" x14ac:dyDescent="0.3">
      <c r="D52" s="70">
        <v>4.13</v>
      </c>
      <c r="E52" s="73" t="s">
        <v>477</v>
      </c>
      <c r="F52" s="72" t="s">
        <v>143</v>
      </c>
      <c r="G52" s="36">
        <v>10.9</v>
      </c>
      <c r="H52" s="71"/>
      <c r="I52" s="38">
        <f t="shared" si="3"/>
        <v>0</v>
      </c>
    </row>
    <row r="53" spans="4:9" x14ac:dyDescent="0.3">
      <c r="D53" s="70">
        <v>4.1399999999999997</v>
      </c>
      <c r="E53" s="73" t="s">
        <v>476</v>
      </c>
      <c r="F53" s="72" t="s">
        <v>34</v>
      </c>
      <c r="G53" s="36">
        <v>53</v>
      </c>
      <c r="H53" s="71"/>
      <c r="I53" s="38">
        <f t="shared" si="3"/>
        <v>0</v>
      </c>
    </row>
    <row r="54" spans="4:9" x14ac:dyDescent="0.3">
      <c r="D54" s="70">
        <v>4.1500000000000004</v>
      </c>
      <c r="E54" s="51" t="s">
        <v>475</v>
      </c>
      <c r="F54" s="31" t="s">
        <v>14</v>
      </c>
      <c r="G54" s="36">
        <v>11</v>
      </c>
      <c r="H54" s="29"/>
      <c r="I54" s="28">
        <f t="shared" si="3"/>
        <v>0</v>
      </c>
    </row>
    <row r="55" spans="4:9" ht="41.4" x14ac:dyDescent="0.3">
      <c r="D55" s="70">
        <v>4.16</v>
      </c>
      <c r="E55" s="51" t="s">
        <v>474</v>
      </c>
      <c r="F55" s="31" t="s">
        <v>34</v>
      </c>
      <c r="G55" s="36">
        <v>65</v>
      </c>
      <c r="H55" s="29"/>
      <c r="I55" s="28">
        <f t="shared" si="3"/>
        <v>0</v>
      </c>
    </row>
    <row r="56" spans="4:9" ht="41.4" x14ac:dyDescent="0.3">
      <c r="D56" s="70">
        <v>4.17</v>
      </c>
      <c r="E56" s="51" t="s">
        <v>473</v>
      </c>
      <c r="F56" s="31" t="s">
        <v>34</v>
      </c>
      <c r="G56" s="36">
        <v>78</v>
      </c>
      <c r="H56" s="29"/>
      <c r="I56" s="28">
        <f t="shared" si="3"/>
        <v>0</v>
      </c>
    </row>
    <row r="57" spans="4:9" x14ac:dyDescent="0.3">
      <c r="D57" s="70">
        <v>4.18</v>
      </c>
      <c r="E57" s="51" t="s">
        <v>472</v>
      </c>
      <c r="F57" s="31" t="s">
        <v>143</v>
      </c>
      <c r="G57" s="36">
        <v>2.15</v>
      </c>
      <c r="H57" s="29"/>
      <c r="I57" s="28">
        <f t="shared" si="3"/>
        <v>0</v>
      </c>
    </row>
    <row r="58" spans="4:9" x14ac:dyDescent="0.3">
      <c r="D58" s="33">
        <v>4.1900000000000004</v>
      </c>
      <c r="E58" s="32" t="s">
        <v>471</v>
      </c>
      <c r="F58" s="31" t="s">
        <v>105</v>
      </c>
      <c r="G58" s="36">
        <v>4808</v>
      </c>
      <c r="H58" s="29"/>
      <c r="I58" s="38">
        <f t="shared" si="3"/>
        <v>0</v>
      </c>
    </row>
    <row r="59" spans="4:9" ht="27.6" x14ac:dyDescent="0.3">
      <c r="D59" s="33" t="s">
        <v>470</v>
      </c>
      <c r="E59" s="32" t="s">
        <v>469</v>
      </c>
      <c r="F59" s="31" t="s">
        <v>105</v>
      </c>
      <c r="G59" s="36">
        <v>199.58</v>
      </c>
      <c r="H59" s="29"/>
      <c r="I59" s="28">
        <f t="shared" si="3"/>
        <v>0</v>
      </c>
    </row>
    <row r="60" spans="4:9" ht="14.4" thickBot="1" x14ac:dyDescent="0.35">
      <c r="D60" s="27"/>
      <c r="E60" s="26"/>
      <c r="F60" s="26"/>
      <c r="G60" s="26"/>
      <c r="H60" s="26"/>
      <c r="I60" s="25">
        <f>ROUND((SUM(I38:I59)),0)</f>
        <v>0</v>
      </c>
    </row>
    <row r="61" spans="4:9" ht="14.4" thickBot="1" x14ac:dyDescent="0.35"/>
    <row r="62" spans="4:9" x14ac:dyDescent="0.3">
      <c r="D62" s="35" t="s">
        <v>468</v>
      </c>
      <c r="E62" s="98" t="s">
        <v>467</v>
      </c>
      <c r="F62" s="98"/>
      <c r="G62" s="98"/>
      <c r="H62" s="98"/>
      <c r="I62" s="98"/>
    </row>
    <row r="63" spans="4:9" x14ac:dyDescent="0.3">
      <c r="D63" s="33" t="s">
        <v>466</v>
      </c>
      <c r="E63" s="32" t="s">
        <v>465</v>
      </c>
      <c r="F63" s="31" t="s">
        <v>12</v>
      </c>
      <c r="G63" s="36">
        <v>1432</v>
      </c>
      <c r="H63" s="29"/>
      <c r="I63" s="28">
        <f t="shared" ref="I63:I73" si="4">ROUND(G63*H63,0)</f>
        <v>0</v>
      </c>
    </row>
    <row r="64" spans="4:9" x14ac:dyDescent="0.3">
      <c r="D64" s="33" t="s">
        <v>464</v>
      </c>
      <c r="E64" s="32" t="s">
        <v>463</v>
      </c>
      <c r="F64" s="31" t="s">
        <v>12</v>
      </c>
      <c r="G64" s="36">
        <v>703.25</v>
      </c>
      <c r="H64" s="29"/>
      <c r="I64" s="28">
        <f t="shared" si="4"/>
        <v>0</v>
      </c>
    </row>
    <row r="65" spans="2:9" ht="27.6" x14ac:dyDescent="0.3">
      <c r="D65" s="33" t="s">
        <v>537</v>
      </c>
      <c r="E65" s="32" t="s">
        <v>538</v>
      </c>
      <c r="F65" s="31" t="s">
        <v>12</v>
      </c>
      <c r="G65" s="36">
        <v>1627.84</v>
      </c>
      <c r="H65" s="29"/>
      <c r="I65" s="28">
        <f t="shared" si="4"/>
        <v>0</v>
      </c>
    </row>
    <row r="66" spans="2:9" x14ac:dyDescent="0.3">
      <c r="D66" s="33" t="s">
        <v>539</v>
      </c>
      <c r="E66" s="32" t="s">
        <v>540</v>
      </c>
      <c r="F66" s="31" t="s">
        <v>12</v>
      </c>
      <c r="G66" s="36">
        <v>255</v>
      </c>
      <c r="H66" s="29"/>
      <c r="I66" s="28">
        <f t="shared" si="4"/>
        <v>0</v>
      </c>
    </row>
    <row r="67" spans="2:9" x14ac:dyDescent="0.3">
      <c r="D67" s="33" t="s">
        <v>541</v>
      </c>
      <c r="E67" s="32" t="s">
        <v>542</v>
      </c>
      <c r="F67" s="31" t="s">
        <v>12</v>
      </c>
      <c r="G67" s="36">
        <v>260</v>
      </c>
      <c r="H67" s="29"/>
      <c r="I67" s="28">
        <f t="shared" si="4"/>
        <v>0</v>
      </c>
    </row>
    <row r="68" spans="2:9" s="2" customFormat="1" ht="27.6" x14ac:dyDescent="0.3">
      <c r="B68" s="6"/>
      <c r="D68" s="33" t="s">
        <v>462</v>
      </c>
      <c r="E68" s="51" t="s">
        <v>461</v>
      </c>
      <c r="F68" s="31" t="s">
        <v>12</v>
      </c>
      <c r="G68" s="36">
        <v>96</v>
      </c>
      <c r="H68" s="29"/>
      <c r="I68" s="28">
        <f t="shared" si="4"/>
        <v>0</v>
      </c>
    </row>
    <row r="69" spans="2:9" s="2" customFormat="1" ht="27.6" x14ac:dyDescent="0.3">
      <c r="B69" s="6"/>
      <c r="D69" s="33">
        <v>5.7</v>
      </c>
      <c r="E69" s="51" t="s">
        <v>536</v>
      </c>
      <c r="F69" s="31" t="s">
        <v>34</v>
      </c>
      <c r="G69" s="36">
        <v>719.5</v>
      </c>
      <c r="H69" s="29"/>
      <c r="I69" s="28">
        <f t="shared" si="4"/>
        <v>0</v>
      </c>
    </row>
    <row r="70" spans="2:9" s="2" customFormat="1" x14ac:dyDescent="0.3">
      <c r="B70" s="6"/>
      <c r="D70" s="69">
        <v>5.9</v>
      </c>
      <c r="E70" s="51" t="s">
        <v>460</v>
      </c>
      <c r="F70" s="31" t="s">
        <v>12</v>
      </c>
      <c r="G70" s="36">
        <v>33.5</v>
      </c>
      <c r="H70" s="29"/>
      <c r="I70" s="28">
        <f t="shared" si="4"/>
        <v>0</v>
      </c>
    </row>
    <row r="71" spans="2:9" s="2" customFormat="1" x14ac:dyDescent="0.3">
      <c r="B71" s="6"/>
      <c r="D71" s="68">
        <v>5.0999999999999996</v>
      </c>
      <c r="E71" s="51" t="s">
        <v>459</v>
      </c>
      <c r="F71" s="31" t="s">
        <v>34</v>
      </c>
      <c r="G71" s="36">
        <v>149</v>
      </c>
      <c r="H71" s="29"/>
      <c r="I71" s="28">
        <f t="shared" si="4"/>
        <v>0</v>
      </c>
    </row>
    <row r="72" spans="2:9" s="2" customFormat="1" x14ac:dyDescent="0.3">
      <c r="B72" s="6"/>
      <c r="D72" s="33">
        <v>5.12</v>
      </c>
      <c r="E72" s="51" t="s">
        <v>458</v>
      </c>
      <c r="F72" s="31" t="s">
        <v>34</v>
      </c>
      <c r="G72" s="36">
        <v>13.5</v>
      </c>
      <c r="H72" s="29"/>
      <c r="I72" s="28">
        <f t="shared" si="4"/>
        <v>0</v>
      </c>
    </row>
    <row r="73" spans="2:9" s="2" customFormat="1" x14ac:dyDescent="0.3">
      <c r="B73" s="6"/>
      <c r="D73" s="68">
        <v>5.13</v>
      </c>
      <c r="E73" s="51" t="s">
        <v>457</v>
      </c>
      <c r="F73" s="31" t="s">
        <v>34</v>
      </c>
      <c r="G73" s="36">
        <v>637.4</v>
      </c>
      <c r="H73" s="29"/>
      <c r="I73" s="28">
        <f t="shared" si="4"/>
        <v>0</v>
      </c>
    </row>
    <row r="74" spans="2:9" ht="14.4" thickBot="1" x14ac:dyDescent="0.35">
      <c r="D74" s="27"/>
      <c r="E74" s="26"/>
      <c r="F74" s="26"/>
      <c r="G74" s="26"/>
      <c r="H74" s="26"/>
      <c r="I74" s="25">
        <f>ROUND((SUM(I63:I73)),0)</f>
        <v>0</v>
      </c>
    </row>
    <row r="75" spans="2:9" ht="14.4" thickBot="1" x14ac:dyDescent="0.35"/>
    <row r="76" spans="2:9" x14ac:dyDescent="0.3">
      <c r="D76" s="35" t="s">
        <v>456</v>
      </c>
      <c r="E76" s="98" t="s">
        <v>455</v>
      </c>
      <c r="F76" s="98"/>
      <c r="G76" s="98"/>
      <c r="H76" s="98"/>
      <c r="I76" s="98"/>
    </row>
    <row r="77" spans="2:9" s="2" customFormat="1" x14ac:dyDescent="0.3">
      <c r="B77" s="6"/>
      <c r="D77" s="33" t="s">
        <v>454</v>
      </c>
      <c r="E77" s="51" t="s">
        <v>453</v>
      </c>
      <c r="F77" s="31" t="s">
        <v>12</v>
      </c>
      <c r="G77" s="36">
        <v>1198.1300000000001</v>
      </c>
      <c r="H77" s="29"/>
      <c r="I77" s="28">
        <f t="shared" ref="I77:I87" si="5">ROUND(G77*H77,0)</f>
        <v>0</v>
      </c>
    </row>
    <row r="78" spans="2:9" s="2" customFormat="1" x14ac:dyDescent="0.3">
      <c r="B78" s="6"/>
      <c r="D78" s="33" t="s">
        <v>452</v>
      </c>
      <c r="E78" s="51" t="s">
        <v>451</v>
      </c>
      <c r="F78" s="31" t="s">
        <v>34</v>
      </c>
      <c r="G78" s="36">
        <v>239.7</v>
      </c>
      <c r="H78" s="29"/>
      <c r="I78" s="28">
        <f t="shared" si="5"/>
        <v>0</v>
      </c>
    </row>
    <row r="79" spans="2:9" s="2" customFormat="1" x14ac:dyDescent="0.3">
      <c r="B79" s="6"/>
      <c r="D79" s="33" t="s">
        <v>450</v>
      </c>
      <c r="E79" s="51" t="s">
        <v>449</v>
      </c>
      <c r="F79" s="31" t="s">
        <v>12</v>
      </c>
      <c r="G79" s="36">
        <v>167.5</v>
      </c>
      <c r="H79" s="29"/>
      <c r="I79" s="28">
        <f t="shared" si="5"/>
        <v>0</v>
      </c>
    </row>
    <row r="80" spans="2:9" s="2" customFormat="1" x14ac:dyDescent="0.3">
      <c r="B80" s="6"/>
      <c r="D80" s="33" t="s">
        <v>448</v>
      </c>
      <c r="E80" s="51" t="s">
        <v>447</v>
      </c>
      <c r="F80" s="31" t="s">
        <v>12</v>
      </c>
      <c r="G80" s="36">
        <v>33.5</v>
      </c>
      <c r="H80" s="29"/>
      <c r="I80" s="28">
        <f t="shared" si="5"/>
        <v>0</v>
      </c>
    </row>
    <row r="81" spans="2:9" s="2" customFormat="1" x14ac:dyDescent="0.3">
      <c r="B81" s="6"/>
      <c r="D81" s="33" t="s">
        <v>446</v>
      </c>
      <c r="E81" s="51" t="s">
        <v>445</v>
      </c>
      <c r="F81" s="49" t="s">
        <v>34</v>
      </c>
      <c r="G81" s="36">
        <f>1.8*2</f>
        <v>3.6</v>
      </c>
      <c r="H81" s="29"/>
      <c r="I81" s="28">
        <f t="shared" si="5"/>
        <v>0</v>
      </c>
    </row>
    <row r="82" spans="2:9" s="2" customFormat="1" x14ac:dyDescent="0.3">
      <c r="B82" s="6"/>
      <c r="D82" s="33" t="s">
        <v>444</v>
      </c>
      <c r="E82" s="51" t="s">
        <v>443</v>
      </c>
      <c r="F82" s="49" t="s">
        <v>34</v>
      </c>
      <c r="G82" s="36">
        <v>424.5</v>
      </c>
      <c r="H82" s="29"/>
      <c r="I82" s="28">
        <f t="shared" si="5"/>
        <v>0</v>
      </c>
    </row>
    <row r="83" spans="2:9" s="2" customFormat="1" x14ac:dyDescent="0.3">
      <c r="B83" s="6"/>
      <c r="D83" s="33" t="s">
        <v>442</v>
      </c>
      <c r="E83" s="51" t="s">
        <v>441</v>
      </c>
      <c r="F83" s="49" t="s">
        <v>34</v>
      </c>
      <c r="G83" s="36">
        <v>227.2</v>
      </c>
      <c r="H83" s="29"/>
      <c r="I83" s="28">
        <f t="shared" si="5"/>
        <v>0</v>
      </c>
    </row>
    <row r="84" spans="2:9" s="2" customFormat="1" ht="27.6" x14ac:dyDescent="0.3">
      <c r="B84" s="6"/>
      <c r="D84" s="33">
        <v>6.6</v>
      </c>
      <c r="E84" s="51" t="s">
        <v>440</v>
      </c>
      <c r="F84" s="49" t="s">
        <v>34</v>
      </c>
      <c r="G84" s="36">
        <v>200</v>
      </c>
      <c r="H84" s="29"/>
      <c r="I84" s="28">
        <f t="shared" si="5"/>
        <v>0</v>
      </c>
    </row>
    <row r="85" spans="2:9" s="2" customFormat="1" x14ac:dyDescent="0.3">
      <c r="B85" s="6"/>
      <c r="D85" s="33">
        <v>6.7</v>
      </c>
      <c r="E85" s="51" t="s">
        <v>439</v>
      </c>
      <c r="F85" s="49" t="s">
        <v>14</v>
      </c>
      <c r="G85" s="36">
        <v>798</v>
      </c>
      <c r="H85" s="29"/>
      <c r="I85" s="28">
        <f t="shared" si="5"/>
        <v>0</v>
      </c>
    </row>
    <row r="86" spans="2:9" s="2" customFormat="1" x14ac:dyDescent="0.3">
      <c r="B86" s="6"/>
      <c r="D86" s="33" t="s">
        <v>438</v>
      </c>
      <c r="E86" s="51" t="s">
        <v>437</v>
      </c>
      <c r="F86" s="49" t="s">
        <v>143</v>
      </c>
      <c r="G86" s="36">
        <f>0.0055*G77</f>
        <v>6.589715</v>
      </c>
      <c r="H86" s="29"/>
      <c r="I86" s="38">
        <f t="shared" si="5"/>
        <v>0</v>
      </c>
    </row>
    <row r="87" spans="2:9" s="2" customFormat="1" x14ac:dyDescent="0.3">
      <c r="B87" s="6"/>
      <c r="D87" s="33" t="s">
        <v>436</v>
      </c>
      <c r="E87" s="51" t="s">
        <v>435</v>
      </c>
      <c r="F87" s="49" t="s">
        <v>105</v>
      </c>
      <c r="G87" s="36">
        <f>0.24*(G77+G79)</f>
        <v>327.75120000000004</v>
      </c>
      <c r="H87" s="29"/>
      <c r="I87" s="38">
        <f t="shared" si="5"/>
        <v>0</v>
      </c>
    </row>
    <row r="88" spans="2:9" ht="14.4" thickBot="1" x14ac:dyDescent="0.35">
      <c r="D88" s="27"/>
      <c r="E88" s="26"/>
      <c r="F88" s="26"/>
      <c r="G88" s="26"/>
      <c r="H88" s="26"/>
      <c r="I88" s="25">
        <f>ROUND((SUM(I77:I87)),0)</f>
        <v>0</v>
      </c>
    </row>
    <row r="89" spans="2:9" ht="14.4" thickBot="1" x14ac:dyDescent="0.35"/>
    <row r="90" spans="2:9" x14ac:dyDescent="0.3">
      <c r="D90" s="35" t="s">
        <v>434</v>
      </c>
      <c r="E90" s="98" t="s">
        <v>433</v>
      </c>
      <c r="F90" s="98"/>
      <c r="G90" s="98"/>
      <c r="H90" s="98"/>
      <c r="I90" s="98"/>
    </row>
    <row r="91" spans="2:9" x14ac:dyDescent="0.3">
      <c r="D91" s="33">
        <v>7.1</v>
      </c>
      <c r="E91" s="59" t="s">
        <v>432</v>
      </c>
      <c r="F91" s="58"/>
      <c r="G91" s="58"/>
      <c r="H91" s="58"/>
      <c r="I91" s="63"/>
    </row>
    <row r="92" spans="2:9" ht="14.4" x14ac:dyDescent="0.3">
      <c r="D92" s="33" t="s">
        <v>431</v>
      </c>
      <c r="E92" s="67" t="s">
        <v>430</v>
      </c>
      <c r="F92" s="58" t="s">
        <v>14</v>
      </c>
      <c r="G92" s="58">
        <v>2</v>
      </c>
      <c r="H92" s="29"/>
      <c r="I92" s="28">
        <f t="shared" ref="I92:I100" si="6">ROUND(G92*H92,0)</f>
        <v>0</v>
      </c>
    </row>
    <row r="93" spans="2:9" ht="14.4" x14ac:dyDescent="0.3">
      <c r="D93" s="33" t="s">
        <v>429</v>
      </c>
      <c r="E93" s="67" t="s">
        <v>428</v>
      </c>
      <c r="F93" s="58" t="s">
        <v>14</v>
      </c>
      <c r="G93" s="58">
        <v>1</v>
      </c>
      <c r="H93" s="29"/>
      <c r="I93" s="28">
        <f t="shared" si="6"/>
        <v>0</v>
      </c>
    </row>
    <row r="94" spans="2:9" ht="14.4" x14ac:dyDescent="0.3">
      <c r="D94" s="33" t="s">
        <v>427</v>
      </c>
      <c r="E94" s="67" t="s">
        <v>426</v>
      </c>
      <c r="F94" s="58" t="s">
        <v>14</v>
      </c>
      <c r="G94" s="58">
        <v>1</v>
      </c>
      <c r="H94" s="29"/>
      <c r="I94" s="28">
        <f t="shared" si="6"/>
        <v>0</v>
      </c>
    </row>
    <row r="95" spans="2:9" ht="14.4" x14ac:dyDescent="0.3">
      <c r="D95" s="33" t="s">
        <v>425</v>
      </c>
      <c r="E95" s="67" t="s">
        <v>424</v>
      </c>
      <c r="F95" s="58" t="s">
        <v>14</v>
      </c>
      <c r="G95" s="58">
        <v>1</v>
      </c>
      <c r="H95" s="29"/>
      <c r="I95" s="28">
        <f t="shared" si="6"/>
        <v>0</v>
      </c>
    </row>
    <row r="96" spans="2:9" x14ac:dyDescent="0.3">
      <c r="D96" s="33" t="s">
        <v>423</v>
      </c>
      <c r="E96" s="66" t="s">
        <v>422</v>
      </c>
      <c r="F96" s="58" t="s">
        <v>34</v>
      </c>
      <c r="G96" s="58">
        <v>15</v>
      </c>
      <c r="H96" s="29"/>
      <c r="I96" s="28">
        <f t="shared" si="6"/>
        <v>0</v>
      </c>
    </row>
    <row r="97" spans="4:9" x14ac:dyDescent="0.3">
      <c r="D97" s="33" t="s">
        <v>421</v>
      </c>
      <c r="E97" s="66" t="s">
        <v>420</v>
      </c>
      <c r="F97" s="58" t="s">
        <v>14</v>
      </c>
      <c r="G97" s="58">
        <v>1</v>
      </c>
      <c r="H97" s="29"/>
      <c r="I97" s="28">
        <f t="shared" si="6"/>
        <v>0</v>
      </c>
    </row>
    <row r="98" spans="4:9" x14ac:dyDescent="0.3">
      <c r="D98" s="33" t="s">
        <v>419</v>
      </c>
      <c r="E98" s="66" t="s">
        <v>418</v>
      </c>
      <c r="F98" s="58" t="s">
        <v>14</v>
      </c>
      <c r="G98" s="58">
        <v>1</v>
      </c>
      <c r="H98" s="29"/>
      <c r="I98" s="28">
        <f t="shared" si="6"/>
        <v>0</v>
      </c>
    </row>
    <row r="99" spans="4:9" x14ac:dyDescent="0.3">
      <c r="D99" s="33" t="s">
        <v>417</v>
      </c>
      <c r="E99" s="66" t="s">
        <v>416</v>
      </c>
      <c r="F99" s="58" t="s">
        <v>14</v>
      </c>
      <c r="G99" s="58">
        <v>1</v>
      </c>
      <c r="H99" s="29"/>
      <c r="I99" s="28">
        <f t="shared" si="6"/>
        <v>0</v>
      </c>
    </row>
    <row r="100" spans="4:9" x14ac:dyDescent="0.3">
      <c r="D100" s="33" t="s">
        <v>415</v>
      </c>
      <c r="E100" s="66" t="s">
        <v>414</v>
      </c>
      <c r="F100" s="58" t="s">
        <v>14</v>
      </c>
      <c r="G100" s="58">
        <v>1</v>
      </c>
      <c r="H100" s="29"/>
      <c r="I100" s="28">
        <f t="shared" si="6"/>
        <v>0</v>
      </c>
    </row>
    <row r="101" spans="4:9" x14ac:dyDescent="0.3">
      <c r="D101" s="60">
        <v>7.2</v>
      </c>
      <c r="E101" s="66" t="s">
        <v>413</v>
      </c>
      <c r="F101" s="58"/>
      <c r="G101" s="58"/>
      <c r="H101" s="65"/>
      <c r="I101" s="28"/>
    </row>
    <row r="102" spans="4:9" x14ac:dyDescent="0.3">
      <c r="D102" s="60" t="s">
        <v>412</v>
      </c>
      <c r="E102" s="66" t="s">
        <v>411</v>
      </c>
      <c r="F102" s="58" t="s">
        <v>14</v>
      </c>
      <c r="G102" s="58">
        <v>4</v>
      </c>
      <c r="H102" s="29"/>
      <c r="I102" s="28">
        <f t="shared" ref="I102:I112" si="7">ROUND(G102*H102,0)</f>
        <v>0</v>
      </c>
    </row>
    <row r="103" spans="4:9" ht="27.6" x14ac:dyDescent="0.3">
      <c r="D103" s="60" t="s">
        <v>410</v>
      </c>
      <c r="E103" s="66" t="s">
        <v>409</v>
      </c>
      <c r="F103" s="58" t="s">
        <v>34</v>
      </c>
      <c r="G103" s="58">
        <v>91</v>
      </c>
      <c r="H103" s="29"/>
      <c r="I103" s="28">
        <f t="shared" si="7"/>
        <v>0</v>
      </c>
    </row>
    <row r="104" spans="4:9" x14ac:dyDescent="0.3">
      <c r="D104" s="60" t="s">
        <v>408</v>
      </c>
      <c r="E104" s="66" t="s">
        <v>407</v>
      </c>
      <c r="F104" s="58" t="s">
        <v>34</v>
      </c>
      <c r="G104" s="58">
        <v>56</v>
      </c>
      <c r="H104" s="29"/>
      <c r="I104" s="28">
        <f t="shared" si="7"/>
        <v>0</v>
      </c>
    </row>
    <row r="105" spans="4:9" x14ac:dyDescent="0.3">
      <c r="D105" s="60" t="s">
        <v>406</v>
      </c>
      <c r="E105" s="66" t="s">
        <v>405</v>
      </c>
      <c r="F105" s="58" t="s">
        <v>34</v>
      </c>
      <c r="G105" s="58">
        <v>90</v>
      </c>
      <c r="H105" s="29"/>
      <c r="I105" s="28">
        <f t="shared" si="7"/>
        <v>0</v>
      </c>
    </row>
    <row r="106" spans="4:9" x14ac:dyDescent="0.3">
      <c r="D106" s="60" t="s">
        <v>404</v>
      </c>
      <c r="E106" s="66" t="s">
        <v>403</v>
      </c>
      <c r="F106" s="58" t="s">
        <v>14</v>
      </c>
      <c r="G106" s="58">
        <v>9</v>
      </c>
      <c r="H106" s="29"/>
      <c r="I106" s="28">
        <f t="shared" si="7"/>
        <v>0</v>
      </c>
    </row>
    <row r="107" spans="4:9" ht="48" customHeight="1" x14ac:dyDescent="0.3">
      <c r="D107" s="60" t="s">
        <v>402</v>
      </c>
      <c r="E107" s="66" t="s">
        <v>401</v>
      </c>
      <c r="F107" s="58" t="s">
        <v>14</v>
      </c>
      <c r="G107" s="58">
        <v>1</v>
      </c>
      <c r="H107" s="29"/>
      <c r="I107" s="28">
        <f t="shared" si="7"/>
        <v>0</v>
      </c>
    </row>
    <row r="108" spans="4:9" ht="63" customHeight="1" x14ac:dyDescent="0.3">
      <c r="D108" s="60" t="s">
        <v>400</v>
      </c>
      <c r="E108" s="66" t="s">
        <v>399</v>
      </c>
      <c r="F108" s="58" t="s">
        <v>14</v>
      </c>
      <c r="G108" s="58">
        <v>1</v>
      </c>
      <c r="H108" s="29"/>
      <c r="I108" s="28">
        <f t="shared" si="7"/>
        <v>0</v>
      </c>
    </row>
    <row r="109" spans="4:9" ht="27.6" x14ac:dyDescent="0.3">
      <c r="D109" s="60" t="s">
        <v>398</v>
      </c>
      <c r="E109" s="66" t="s">
        <v>397</v>
      </c>
      <c r="F109" s="58" t="s">
        <v>14</v>
      </c>
      <c r="G109" s="58">
        <v>1</v>
      </c>
      <c r="H109" s="29"/>
      <c r="I109" s="28">
        <f t="shared" si="7"/>
        <v>0</v>
      </c>
    </row>
    <row r="110" spans="4:9" x14ac:dyDescent="0.3">
      <c r="D110" s="60" t="s">
        <v>396</v>
      </c>
      <c r="E110" s="59" t="s">
        <v>395</v>
      </c>
      <c r="F110" s="58" t="s">
        <v>14</v>
      </c>
      <c r="G110" s="58">
        <v>1</v>
      </c>
      <c r="H110" s="29"/>
      <c r="I110" s="28">
        <f t="shared" si="7"/>
        <v>0</v>
      </c>
    </row>
    <row r="111" spans="4:9" ht="41.4" x14ac:dyDescent="0.3">
      <c r="D111" s="60" t="s">
        <v>394</v>
      </c>
      <c r="E111" s="59" t="s">
        <v>393</v>
      </c>
      <c r="F111" s="58" t="s">
        <v>14</v>
      </c>
      <c r="G111" s="58">
        <v>1</v>
      </c>
      <c r="H111" s="29"/>
      <c r="I111" s="28">
        <f t="shared" si="7"/>
        <v>0</v>
      </c>
    </row>
    <row r="112" spans="4:9" ht="27.6" x14ac:dyDescent="0.3">
      <c r="D112" s="60" t="s">
        <v>392</v>
      </c>
      <c r="E112" s="59" t="s">
        <v>391</v>
      </c>
      <c r="F112" s="58" t="s">
        <v>34</v>
      </c>
      <c r="G112" s="58">
        <v>8</v>
      </c>
      <c r="H112" s="29"/>
      <c r="I112" s="28">
        <f t="shared" si="7"/>
        <v>0</v>
      </c>
    </row>
    <row r="113" spans="4:9" x14ac:dyDescent="0.3">
      <c r="D113" s="60">
        <v>7.3</v>
      </c>
      <c r="E113" s="59" t="s">
        <v>390</v>
      </c>
      <c r="F113" s="58"/>
      <c r="G113" s="58"/>
      <c r="H113" s="65"/>
      <c r="I113" s="28"/>
    </row>
    <row r="114" spans="4:9" x14ac:dyDescent="0.3">
      <c r="D114" s="60" t="s">
        <v>389</v>
      </c>
      <c r="E114" s="59" t="s">
        <v>388</v>
      </c>
      <c r="F114" s="58" t="s">
        <v>14</v>
      </c>
      <c r="G114" s="58">
        <v>9</v>
      </c>
      <c r="H114" s="29"/>
      <c r="I114" s="28">
        <f t="shared" ref="I114:I125" si="8">ROUND(G114*H114,0)</f>
        <v>0</v>
      </c>
    </row>
    <row r="115" spans="4:9" x14ac:dyDescent="0.3">
      <c r="D115" s="60" t="s">
        <v>387</v>
      </c>
      <c r="E115" s="66" t="s">
        <v>386</v>
      </c>
      <c r="F115" s="58" t="s">
        <v>14</v>
      </c>
      <c r="G115" s="58">
        <v>1</v>
      </c>
      <c r="H115" s="29"/>
      <c r="I115" s="28">
        <f t="shared" si="8"/>
        <v>0</v>
      </c>
    </row>
    <row r="116" spans="4:9" ht="27.6" x14ac:dyDescent="0.3">
      <c r="D116" s="60" t="s">
        <v>385</v>
      </c>
      <c r="E116" s="66" t="s">
        <v>384</v>
      </c>
      <c r="F116" s="58" t="s">
        <v>34</v>
      </c>
      <c r="G116" s="58">
        <v>87</v>
      </c>
      <c r="H116" s="29"/>
      <c r="I116" s="28">
        <f t="shared" si="8"/>
        <v>0</v>
      </c>
    </row>
    <row r="117" spans="4:9" x14ac:dyDescent="0.3">
      <c r="D117" s="60" t="s">
        <v>383</v>
      </c>
      <c r="E117" s="66" t="s">
        <v>382</v>
      </c>
      <c r="F117" s="58" t="s">
        <v>34</v>
      </c>
      <c r="G117" s="58">
        <v>52</v>
      </c>
      <c r="H117" s="29"/>
      <c r="I117" s="28">
        <f t="shared" si="8"/>
        <v>0</v>
      </c>
    </row>
    <row r="118" spans="4:9" ht="27.6" x14ac:dyDescent="0.3">
      <c r="D118" s="60" t="s">
        <v>381</v>
      </c>
      <c r="E118" s="66" t="s">
        <v>380</v>
      </c>
      <c r="F118" s="58" t="s">
        <v>34</v>
      </c>
      <c r="G118" s="58">
        <v>6</v>
      </c>
      <c r="H118" s="29"/>
      <c r="I118" s="28">
        <f t="shared" si="8"/>
        <v>0</v>
      </c>
    </row>
    <row r="119" spans="4:9" x14ac:dyDescent="0.3">
      <c r="D119" s="60" t="s">
        <v>379</v>
      </c>
      <c r="E119" s="66" t="s">
        <v>378</v>
      </c>
      <c r="F119" s="58" t="s">
        <v>34</v>
      </c>
      <c r="G119" s="58">
        <v>140</v>
      </c>
      <c r="H119" s="29"/>
      <c r="I119" s="28">
        <f t="shared" si="8"/>
        <v>0</v>
      </c>
    </row>
    <row r="120" spans="4:9" x14ac:dyDescent="0.3">
      <c r="D120" s="60" t="s">
        <v>377</v>
      </c>
      <c r="E120" s="66" t="s">
        <v>376</v>
      </c>
      <c r="F120" s="58" t="s">
        <v>34</v>
      </c>
      <c r="G120" s="58">
        <v>31</v>
      </c>
      <c r="H120" s="29"/>
      <c r="I120" s="28">
        <f t="shared" si="8"/>
        <v>0</v>
      </c>
    </row>
    <row r="121" spans="4:9" x14ac:dyDescent="0.3">
      <c r="D121" s="60" t="s">
        <v>375</v>
      </c>
      <c r="E121" s="66" t="s">
        <v>374</v>
      </c>
      <c r="F121" s="58" t="s">
        <v>34</v>
      </c>
      <c r="G121" s="58">
        <v>100</v>
      </c>
      <c r="H121" s="29"/>
      <c r="I121" s="28">
        <f t="shared" si="8"/>
        <v>0</v>
      </c>
    </row>
    <row r="122" spans="4:9" x14ac:dyDescent="0.3">
      <c r="D122" s="60" t="s">
        <v>373</v>
      </c>
      <c r="E122" s="66" t="s">
        <v>372</v>
      </c>
      <c r="F122" s="58" t="s">
        <v>34</v>
      </c>
      <c r="G122" s="58">
        <v>19</v>
      </c>
      <c r="H122" s="29"/>
      <c r="I122" s="28">
        <f t="shared" si="8"/>
        <v>0</v>
      </c>
    </row>
    <row r="123" spans="4:9" x14ac:dyDescent="0.3">
      <c r="D123" s="60" t="s">
        <v>371</v>
      </c>
      <c r="E123" s="66" t="s">
        <v>362</v>
      </c>
      <c r="F123" s="58" t="s">
        <v>14</v>
      </c>
      <c r="G123" s="58">
        <v>1</v>
      </c>
      <c r="H123" s="29"/>
      <c r="I123" s="28">
        <f t="shared" si="8"/>
        <v>0</v>
      </c>
    </row>
    <row r="124" spans="4:9" x14ac:dyDescent="0.3">
      <c r="D124" s="60" t="s">
        <v>370</v>
      </c>
      <c r="E124" s="59" t="s">
        <v>369</v>
      </c>
      <c r="F124" s="58" t="s">
        <v>14</v>
      </c>
      <c r="G124" s="58">
        <v>2</v>
      </c>
      <c r="H124" s="29"/>
      <c r="I124" s="28">
        <f t="shared" si="8"/>
        <v>0</v>
      </c>
    </row>
    <row r="125" spans="4:9" x14ac:dyDescent="0.3">
      <c r="D125" s="60" t="s">
        <v>368</v>
      </c>
      <c r="E125" s="66" t="s">
        <v>367</v>
      </c>
      <c r="F125" s="58" t="s">
        <v>14</v>
      </c>
      <c r="G125" s="58">
        <v>4</v>
      </c>
      <c r="H125" s="29"/>
      <c r="I125" s="28">
        <f t="shared" si="8"/>
        <v>0</v>
      </c>
    </row>
    <row r="126" spans="4:9" x14ac:dyDescent="0.3">
      <c r="D126" s="60">
        <v>7.4</v>
      </c>
      <c r="E126" s="66" t="s">
        <v>366</v>
      </c>
      <c r="F126" s="58"/>
      <c r="G126" s="58"/>
      <c r="H126" s="65"/>
      <c r="I126" s="28"/>
    </row>
    <row r="127" spans="4:9" x14ac:dyDescent="0.3">
      <c r="D127" s="60" t="s">
        <v>365</v>
      </c>
      <c r="E127" s="66" t="s">
        <v>364</v>
      </c>
      <c r="F127" s="58" t="s">
        <v>14</v>
      </c>
      <c r="G127" s="58">
        <v>5</v>
      </c>
      <c r="H127" s="29"/>
      <c r="I127" s="28">
        <f t="shared" ref="I127:I142" si="9">ROUND(G127*H127,0)</f>
        <v>0</v>
      </c>
    </row>
    <row r="128" spans="4:9" x14ac:dyDescent="0.3">
      <c r="D128" s="60" t="s">
        <v>363</v>
      </c>
      <c r="E128" s="66" t="s">
        <v>362</v>
      </c>
      <c r="F128" s="58" t="s">
        <v>14</v>
      </c>
      <c r="G128" s="58">
        <v>1</v>
      </c>
      <c r="H128" s="29"/>
      <c r="I128" s="28">
        <f t="shared" si="9"/>
        <v>0</v>
      </c>
    </row>
    <row r="129" spans="4:9" x14ac:dyDescent="0.3">
      <c r="D129" s="60" t="s">
        <v>361</v>
      </c>
      <c r="E129" s="66" t="s">
        <v>360</v>
      </c>
      <c r="F129" s="58" t="s">
        <v>14</v>
      </c>
      <c r="G129" s="58">
        <v>55</v>
      </c>
      <c r="H129" s="29"/>
      <c r="I129" s="28">
        <f t="shared" si="9"/>
        <v>0</v>
      </c>
    </row>
    <row r="130" spans="4:9" x14ac:dyDescent="0.3">
      <c r="D130" s="60" t="s">
        <v>359</v>
      </c>
      <c r="E130" s="66" t="s">
        <v>358</v>
      </c>
      <c r="F130" s="58" t="s">
        <v>14</v>
      </c>
      <c r="G130" s="58">
        <v>1</v>
      </c>
      <c r="H130" s="29"/>
      <c r="I130" s="28">
        <f t="shared" si="9"/>
        <v>0</v>
      </c>
    </row>
    <row r="131" spans="4:9" x14ac:dyDescent="0.3">
      <c r="D131" s="60" t="s">
        <v>357</v>
      </c>
      <c r="E131" s="66" t="s">
        <v>356</v>
      </c>
      <c r="F131" s="58" t="s">
        <v>14</v>
      </c>
      <c r="G131" s="58">
        <v>1</v>
      </c>
      <c r="H131" s="29"/>
      <c r="I131" s="28">
        <f t="shared" si="9"/>
        <v>0</v>
      </c>
    </row>
    <row r="132" spans="4:9" x14ac:dyDescent="0.3">
      <c r="D132" s="60" t="s">
        <v>355</v>
      </c>
      <c r="E132" s="66" t="s">
        <v>354</v>
      </c>
      <c r="F132" s="58" t="s">
        <v>34</v>
      </c>
      <c r="G132" s="58">
        <v>240</v>
      </c>
      <c r="H132" s="29"/>
      <c r="I132" s="28">
        <f t="shared" si="9"/>
        <v>0</v>
      </c>
    </row>
    <row r="133" spans="4:9" x14ac:dyDescent="0.3">
      <c r="D133" s="60" t="s">
        <v>353</v>
      </c>
      <c r="E133" s="66" t="s">
        <v>352</v>
      </c>
      <c r="F133" s="58" t="s">
        <v>34</v>
      </c>
      <c r="G133" s="58">
        <v>31</v>
      </c>
      <c r="H133" s="29"/>
      <c r="I133" s="28">
        <f t="shared" si="9"/>
        <v>0</v>
      </c>
    </row>
    <row r="134" spans="4:9" ht="27.6" x14ac:dyDescent="0.3">
      <c r="D134" s="60" t="s">
        <v>351</v>
      </c>
      <c r="E134" s="66" t="s">
        <v>350</v>
      </c>
      <c r="F134" s="58" t="s">
        <v>34</v>
      </c>
      <c r="G134" s="58">
        <v>25</v>
      </c>
      <c r="H134" s="29"/>
      <c r="I134" s="28">
        <f t="shared" si="9"/>
        <v>0</v>
      </c>
    </row>
    <row r="135" spans="4:9" x14ac:dyDescent="0.3">
      <c r="D135" s="60" t="s">
        <v>349</v>
      </c>
      <c r="E135" s="66" t="s">
        <v>348</v>
      </c>
      <c r="F135" s="58" t="s">
        <v>14</v>
      </c>
      <c r="G135" s="58">
        <v>300</v>
      </c>
      <c r="H135" s="29"/>
      <c r="I135" s="28">
        <f t="shared" si="9"/>
        <v>0</v>
      </c>
    </row>
    <row r="136" spans="4:9" x14ac:dyDescent="0.3">
      <c r="D136" s="60" t="s">
        <v>347</v>
      </c>
      <c r="E136" s="66" t="s">
        <v>346</v>
      </c>
      <c r="F136" s="58" t="s">
        <v>14</v>
      </c>
      <c r="G136" s="58">
        <v>90</v>
      </c>
      <c r="H136" s="29"/>
      <c r="I136" s="28">
        <f t="shared" si="9"/>
        <v>0</v>
      </c>
    </row>
    <row r="137" spans="4:9" x14ac:dyDescent="0.3">
      <c r="D137" s="60" t="s">
        <v>345</v>
      </c>
      <c r="E137" s="66" t="s">
        <v>344</v>
      </c>
      <c r="F137" s="58" t="s">
        <v>34</v>
      </c>
      <c r="G137" s="58">
        <v>360</v>
      </c>
      <c r="H137" s="29"/>
      <c r="I137" s="28">
        <f t="shared" si="9"/>
        <v>0</v>
      </c>
    </row>
    <row r="138" spans="4:9" x14ac:dyDescent="0.3">
      <c r="D138" s="60" t="s">
        <v>343</v>
      </c>
      <c r="E138" s="66" t="s">
        <v>342</v>
      </c>
      <c r="F138" s="58" t="s">
        <v>14</v>
      </c>
      <c r="G138" s="58">
        <v>60</v>
      </c>
      <c r="H138" s="29"/>
      <c r="I138" s="28">
        <f t="shared" si="9"/>
        <v>0</v>
      </c>
    </row>
    <row r="139" spans="4:9" x14ac:dyDescent="0.3">
      <c r="D139" s="60" t="s">
        <v>341</v>
      </c>
      <c r="E139" s="66" t="s">
        <v>340</v>
      </c>
      <c r="F139" s="58" t="s">
        <v>34</v>
      </c>
      <c r="G139" s="58">
        <v>31</v>
      </c>
      <c r="H139" s="29"/>
      <c r="I139" s="28">
        <f t="shared" si="9"/>
        <v>0</v>
      </c>
    </row>
    <row r="140" spans="4:9" x14ac:dyDescent="0.3">
      <c r="D140" s="60" t="s">
        <v>339</v>
      </c>
      <c r="E140" s="66" t="s">
        <v>338</v>
      </c>
      <c r="F140" s="58" t="s">
        <v>34</v>
      </c>
      <c r="G140" s="58">
        <v>52</v>
      </c>
      <c r="H140" s="29"/>
      <c r="I140" s="28">
        <f t="shared" si="9"/>
        <v>0</v>
      </c>
    </row>
    <row r="141" spans="4:9" x14ac:dyDescent="0.3">
      <c r="D141" s="60" t="s">
        <v>337</v>
      </c>
      <c r="E141" s="66" t="s">
        <v>336</v>
      </c>
      <c r="F141" s="58" t="s">
        <v>34</v>
      </c>
      <c r="G141" s="58">
        <v>22</v>
      </c>
      <c r="H141" s="29"/>
      <c r="I141" s="28">
        <f t="shared" si="9"/>
        <v>0</v>
      </c>
    </row>
    <row r="142" spans="4:9" x14ac:dyDescent="0.3">
      <c r="D142" s="60" t="s">
        <v>335</v>
      </c>
      <c r="E142" s="66" t="s">
        <v>334</v>
      </c>
      <c r="F142" s="58" t="s">
        <v>34</v>
      </c>
      <c r="G142" s="58">
        <v>10</v>
      </c>
      <c r="H142" s="29"/>
      <c r="I142" s="28">
        <f t="shared" si="9"/>
        <v>0</v>
      </c>
    </row>
    <row r="143" spans="4:9" x14ac:dyDescent="0.3">
      <c r="D143" s="60">
        <v>7.5</v>
      </c>
      <c r="E143" s="66" t="s">
        <v>333</v>
      </c>
      <c r="F143" s="58"/>
      <c r="G143" s="58"/>
      <c r="H143" s="65"/>
      <c r="I143" s="28"/>
    </row>
    <row r="144" spans="4:9" ht="41.4" x14ac:dyDescent="0.3">
      <c r="D144" s="60" t="s">
        <v>332</v>
      </c>
      <c r="E144" s="66" t="s">
        <v>331</v>
      </c>
      <c r="F144" s="58" t="s">
        <v>14</v>
      </c>
      <c r="G144" s="58">
        <v>328</v>
      </c>
      <c r="H144" s="29"/>
      <c r="I144" s="28">
        <f t="shared" ref="I144:I163" si="10">ROUND(G144*H144,0)</f>
        <v>0</v>
      </c>
    </row>
    <row r="145" spans="4:9" ht="55.2" x14ac:dyDescent="0.3">
      <c r="D145" s="60" t="s">
        <v>330</v>
      </c>
      <c r="E145" s="66" t="s">
        <v>329</v>
      </c>
      <c r="F145" s="58" t="s">
        <v>14</v>
      </c>
      <c r="G145" s="58">
        <v>84</v>
      </c>
      <c r="H145" s="29"/>
      <c r="I145" s="28">
        <f t="shared" si="10"/>
        <v>0</v>
      </c>
    </row>
    <row r="146" spans="4:9" ht="41.4" x14ac:dyDescent="0.3">
      <c r="D146" s="60" t="s">
        <v>328</v>
      </c>
      <c r="E146" s="66" t="s">
        <v>327</v>
      </c>
      <c r="F146" s="58" t="s">
        <v>14</v>
      </c>
      <c r="G146" s="58">
        <v>107</v>
      </c>
      <c r="H146" s="29"/>
      <c r="I146" s="28">
        <f t="shared" si="10"/>
        <v>0</v>
      </c>
    </row>
    <row r="147" spans="4:9" x14ac:dyDescent="0.3">
      <c r="D147" s="60" t="s">
        <v>326</v>
      </c>
      <c r="E147" s="66" t="s">
        <v>325</v>
      </c>
      <c r="F147" s="58" t="s">
        <v>14</v>
      </c>
      <c r="G147" s="58">
        <v>6</v>
      </c>
      <c r="H147" s="29"/>
      <c r="I147" s="28">
        <f t="shared" si="10"/>
        <v>0</v>
      </c>
    </row>
    <row r="148" spans="4:9" x14ac:dyDescent="0.3">
      <c r="D148" s="60" t="s">
        <v>324</v>
      </c>
      <c r="E148" s="66" t="s">
        <v>323</v>
      </c>
      <c r="F148" s="58" t="s">
        <v>14</v>
      </c>
      <c r="G148" s="58">
        <v>16</v>
      </c>
      <c r="H148" s="29"/>
      <c r="I148" s="28">
        <f t="shared" si="10"/>
        <v>0</v>
      </c>
    </row>
    <row r="149" spans="4:9" ht="41.4" x14ac:dyDescent="0.3">
      <c r="D149" s="60" t="s">
        <v>322</v>
      </c>
      <c r="E149" s="66" t="s">
        <v>321</v>
      </c>
      <c r="F149" s="58" t="s">
        <v>14</v>
      </c>
      <c r="G149" s="58">
        <v>31</v>
      </c>
      <c r="H149" s="29"/>
      <c r="I149" s="28">
        <f t="shared" si="10"/>
        <v>0</v>
      </c>
    </row>
    <row r="150" spans="4:9" ht="41.4" x14ac:dyDescent="0.3">
      <c r="D150" s="60" t="s">
        <v>320</v>
      </c>
      <c r="E150" s="66" t="s">
        <v>319</v>
      </c>
      <c r="F150" s="58" t="s">
        <v>14</v>
      </c>
      <c r="G150" s="58">
        <v>16</v>
      </c>
      <c r="H150" s="29"/>
      <c r="I150" s="28">
        <f t="shared" si="10"/>
        <v>0</v>
      </c>
    </row>
    <row r="151" spans="4:9" ht="27.6" x14ac:dyDescent="0.3">
      <c r="D151" s="60" t="s">
        <v>318</v>
      </c>
      <c r="E151" s="66" t="s">
        <v>317</v>
      </c>
      <c r="F151" s="58" t="s">
        <v>14</v>
      </c>
      <c r="G151" s="58">
        <v>4</v>
      </c>
      <c r="H151" s="29"/>
      <c r="I151" s="28">
        <f t="shared" si="10"/>
        <v>0</v>
      </c>
    </row>
    <row r="152" spans="4:9" x14ac:dyDescent="0.3">
      <c r="D152" s="60" t="s">
        <v>316</v>
      </c>
      <c r="E152" s="66" t="s">
        <v>315</v>
      </c>
      <c r="F152" s="58" t="s">
        <v>14</v>
      </c>
      <c r="G152" s="58">
        <v>16</v>
      </c>
      <c r="H152" s="29"/>
      <c r="I152" s="28">
        <f t="shared" si="10"/>
        <v>0</v>
      </c>
    </row>
    <row r="153" spans="4:9" x14ac:dyDescent="0.3">
      <c r="D153" s="60" t="s">
        <v>314</v>
      </c>
      <c r="E153" s="66" t="s">
        <v>313</v>
      </c>
      <c r="F153" s="58" t="s">
        <v>14</v>
      </c>
      <c r="G153" s="58">
        <v>22</v>
      </c>
      <c r="H153" s="29"/>
      <c r="I153" s="28">
        <f t="shared" si="10"/>
        <v>0</v>
      </c>
    </row>
    <row r="154" spans="4:9" x14ac:dyDescent="0.3">
      <c r="D154" s="60" t="s">
        <v>312</v>
      </c>
      <c r="E154" s="66" t="s">
        <v>311</v>
      </c>
      <c r="F154" s="58" t="s">
        <v>14</v>
      </c>
      <c r="G154" s="58">
        <v>165</v>
      </c>
      <c r="H154" s="29"/>
      <c r="I154" s="28">
        <f t="shared" si="10"/>
        <v>0</v>
      </c>
    </row>
    <row r="155" spans="4:9" x14ac:dyDescent="0.3">
      <c r="D155" s="60" t="s">
        <v>310</v>
      </c>
      <c r="E155" s="66" t="s">
        <v>309</v>
      </c>
      <c r="F155" s="58" t="s">
        <v>14</v>
      </c>
      <c r="G155" s="58">
        <v>36</v>
      </c>
      <c r="H155" s="29"/>
      <c r="I155" s="28">
        <f t="shared" si="10"/>
        <v>0</v>
      </c>
    </row>
    <row r="156" spans="4:9" x14ac:dyDescent="0.3">
      <c r="D156" s="60" t="s">
        <v>308</v>
      </c>
      <c r="E156" s="66" t="s">
        <v>307</v>
      </c>
      <c r="F156" s="58" t="s">
        <v>14</v>
      </c>
      <c r="G156" s="58">
        <v>44</v>
      </c>
      <c r="H156" s="29"/>
      <c r="I156" s="28">
        <f t="shared" si="10"/>
        <v>0</v>
      </c>
    </row>
    <row r="157" spans="4:9" x14ac:dyDescent="0.3">
      <c r="D157" s="60" t="s">
        <v>306</v>
      </c>
      <c r="E157" s="66" t="s">
        <v>305</v>
      </c>
      <c r="F157" s="58" t="s">
        <v>14</v>
      </c>
      <c r="G157" s="58">
        <v>8</v>
      </c>
      <c r="H157" s="29"/>
      <c r="I157" s="28">
        <f t="shared" si="10"/>
        <v>0</v>
      </c>
    </row>
    <row r="158" spans="4:9" x14ac:dyDescent="0.3">
      <c r="D158" s="60" t="s">
        <v>304</v>
      </c>
      <c r="E158" s="66" t="s">
        <v>303</v>
      </c>
      <c r="F158" s="58" t="s">
        <v>14</v>
      </c>
      <c r="G158" s="58">
        <v>7</v>
      </c>
      <c r="H158" s="29"/>
      <c r="I158" s="28">
        <f t="shared" si="10"/>
        <v>0</v>
      </c>
    </row>
    <row r="159" spans="4:9" x14ac:dyDescent="0.3">
      <c r="D159" s="60" t="s">
        <v>302</v>
      </c>
      <c r="E159" s="66" t="s">
        <v>301</v>
      </c>
      <c r="F159" s="58" t="s">
        <v>14</v>
      </c>
      <c r="G159" s="58">
        <v>15</v>
      </c>
      <c r="H159" s="29"/>
      <c r="I159" s="28">
        <f t="shared" si="10"/>
        <v>0</v>
      </c>
    </row>
    <row r="160" spans="4:9" x14ac:dyDescent="0.3">
      <c r="D160" s="60" t="s">
        <v>300</v>
      </c>
      <c r="E160" s="66" t="s">
        <v>299</v>
      </c>
      <c r="F160" s="58" t="s">
        <v>14</v>
      </c>
      <c r="G160" s="58">
        <v>15</v>
      </c>
      <c r="H160" s="29"/>
      <c r="I160" s="28">
        <f t="shared" si="10"/>
        <v>0</v>
      </c>
    </row>
    <row r="161" spans="2:9" x14ac:dyDescent="0.3">
      <c r="D161" s="60" t="s">
        <v>298</v>
      </c>
      <c r="E161" s="66" t="s">
        <v>297</v>
      </c>
      <c r="F161" s="58" t="s">
        <v>14</v>
      </c>
      <c r="G161" s="58">
        <v>76</v>
      </c>
      <c r="H161" s="29"/>
      <c r="I161" s="28">
        <f t="shared" si="10"/>
        <v>0</v>
      </c>
    </row>
    <row r="162" spans="2:9" x14ac:dyDescent="0.3">
      <c r="D162" s="60" t="s">
        <v>296</v>
      </c>
      <c r="E162" s="66" t="s">
        <v>295</v>
      </c>
      <c r="F162" s="58" t="s">
        <v>14</v>
      </c>
      <c r="G162" s="58">
        <v>8</v>
      </c>
      <c r="H162" s="29"/>
      <c r="I162" s="28">
        <f t="shared" si="10"/>
        <v>0</v>
      </c>
    </row>
    <row r="163" spans="2:9" x14ac:dyDescent="0.3">
      <c r="D163" s="60" t="s">
        <v>294</v>
      </c>
      <c r="E163" s="66" t="s">
        <v>293</v>
      </c>
      <c r="F163" s="58" t="s">
        <v>14</v>
      </c>
      <c r="G163" s="58">
        <v>5</v>
      </c>
      <c r="H163" s="29"/>
      <c r="I163" s="28">
        <f t="shared" si="10"/>
        <v>0</v>
      </c>
    </row>
    <row r="164" spans="2:9" x14ac:dyDescent="0.3">
      <c r="D164" s="60">
        <v>7.6</v>
      </c>
      <c r="E164" s="66" t="s">
        <v>292</v>
      </c>
      <c r="F164" s="58"/>
      <c r="G164" s="58"/>
      <c r="H164" s="65"/>
      <c r="I164" s="28"/>
    </row>
    <row r="165" spans="2:9" ht="96.6" x14ac:dyDescent="0.3">
      <c r="D165" s="60" t="s">
        <v>291</v>
      </c>
      <c r="E165" s="66" t="s">
        <v>290</v>
      </c>
      <c r="F165" s="58" t="s">
        <v>14</v>
      </c>
      <c r="G165" s="58">
        <v>1</v>
      </c>
      <c r="H165" s="29"/>
      <c r="I165" s="28">
        <f>ROUND(G165*H165,0)</f>
        <v>0</v>
      </c>
    </row>
    <row r="166" spans="2:9" x14ac:dyDescent="0.3">
      <c r="D166" s="60">
        <v>7.7</v>
      </c>
      <c r="E166" s="59" t="s">
        <v>289</v>
      </c>
      <c r="F166" s="58"/>
      <c r="G166" s="58"/>
      <c r="H166" s="65"/>
      <c r="I166" s="28"/>
    </row>
    <row r="167" spans="2:9" ht="27.6" x14ac:dyDescent="0.3">
      <c r="D167" s="60" t="s">
        <v>288</v>
      </c>
      <c r="E167" s="59" t="s">
        <v>287</v>
      </c>
      <c r="F167" s="58" t="s">
        <v>14</v>
      </c>
      <c r="G167" s="58">
        <v>58</v>
      </c>
      <c r="H167" s="29"/>
      <c r="I167" s="28">
        <f t="shared" ref="I167:I189" si="11">ROUND(G167*H167,0)</f>
        <v>0</v>
      </c>
    </row>
    <row r="168" spans="2:9" x14ac:dyDescent="0.3">
      <c r="D168" s="60" t="s">
        <v>286</v>
      </c>
      <c r="E168" s="59" t="s">
        <v>285</v>
      </c>
      <c r="F168" s="58" t="s">
        <v>14</v>
      </c>
      <c r="G168" s="58">
        <v>35</v>
      </c>
      <c r="H168" s="29"/>
      <c r="I168" s="28">
        <f t="shared" si="11"/>
        <v>0</v>
      </c>
    </row>
    <row r="169" spans="2:9" x14ac:dyDescent="0.3">
      <c r="D169" s="60" t="s">
        <v>284</v>
      </c>
      <c r="E169" s="59" t="s">
        <v>283</v>
      </c>
      <c r="F169" s="58" t="s">
        <v>34</v>
      </c>
      <c r="G169" s="58">
        <v>200</v>
      </c>
      <c r="H169" s="29"/>
      <c r="I169" s="28">
        <f t="shared" si="11"/>
        <v>0</v>
      </c>
    </row>
    <row r="170" spans="2:9" x14ac:dyDescent="0.3">
      <c r="D170" s="60" t="s">
        <v>282</v>
      </c>
      <c r="E170" s="59" t="s">
        <v>281</v>
      </c>
      <c r="F170" s="58" t="s">
        <v>14</v>
      </c>
      <c r="G170" s="58">
        <v>1</v>
      </c>
      <c r="H170" s="29"/>
      <c r="I170" s="28">
        <f t="shared" si="11"/>
        <v>0</v>
      </c>
    </row>
    <row r="171" spans="2:9" x14ac:dyDescent="0.3">
      <c r="D171" s="60" t="s">
        <v>280</v>
      </c>
      <c r="E171" s="59" t="s">
        <v>279</v>
      </c>
      <c r="F171" s="58" t="s">
        <v>34</v>
      </c>
      <c r="G171" s="58">
        <v>10</v>
      </c>
      <c r="H171" s="29"/>
      <c r="I171" s="28">
        <f t="shared" si="11"/>
        <v>0</v>
      </c>
    </row>
    <row r="172" spans="2:9" x14ac:dyDescent="0.3">
      <c r="D172" s="60" t="s">
        <v>278</v>
      </c>
      <c r="E172" s="59" t="s">
        <v>277</v>
      </c>
      <c r="F172" s="58" t="s">
        <v>14</v>
      </c>
      <c r="G172" s="58">
        <v>58</v>
      </c>
      <c r="H172" s="29"/>
      <c r="I172" s="28">
        <f t="shared" si="11"/>
        <v>0</v>
      </c>
    </row>
    <row r="173" spans="2:9" x14ac:dyDescent="0.3">
      <c r="D173" s="60" t="s">
        <v>276</v>
      </c>
      <c r="E173" s="59" t="s">
        <v>275</v>
      </c>
      <c r="F173" s="58" t="s">
        <v>14</v>
      </c>
      <c r="G173" s="58">
        <v>2</v>
      </c>
      <c r="H173" s="29"/>
      <c r="I173" s="28">
        <f t="shared" si="11"/>
        <v>0</v>
      </c>
    </row>
    <row r="174" spans="2:9" x14ac:dyDescent="0.3">
      <c r="D174" s="60" t="s">
        <v>274</v>
      </c>
      <c r="E174" s="59" t="s">
        <v>273</v>
      </c>
      <c r="F174" s="58" t="s">
        <v>14</v>
      </c>
      <c r="G174" s="58">
        <v>40</v>
      </c>
      <c r="H174" s="29"/>
      <c r="I174" s="28">
        <f t="shared" si="11"/>
        <v>0</v>
      </c>
    </row>
    <row r="175" spans="2:9" x14ac:dyDescent="0.3">
      <c r="D175" s="60" t="s">
        <v>272</v>
      </c>
      <c r="E175" s="59" t="s">
        <v>271</v>
      </c>
      <c r="F175" s="58" t="s">
        <v>14</v>
      </c>
      <c r="G175" s="58">
        <v>40</v>
      </c>
      <c r="H175" s="29"/>
      <c r="I175" s="28">
        <f t="shared" si="11"/>
        <v>0</v>
      </c>
    </row>
    <row r="176" spans="2:9" s="2" customFormat="1" x14ac:dyDescent="0.3">
      <c r="B176" s="34"/>
      <c r="D176" s="55" t="s">
        <v>270</v>
      </c>
      <c r="E176" s="54" t="s">
        <v>269</v>
      </c>
      <c r="F176" s="53" t="s">
        <v>14</v>
      </c>
      <c r="G176" s="53">
        <v>1</v>
      </c>
      <c r="H176" s="29"/>
      <c r="I176" s="28">
        <f t="shared" si="11"/>
        <v>0</v>
      </c>
    </row>
    <row r="177" spans="2:9" x14ac:dyDescent="0.3">
      <c r="D177" s="60" t="s">
        <v>268</v>
      </c>
      <c r="E177" s="59" t="s">
        <v>267</v>
      </c>
      <c r="F177" s="58" t="s">
        <v>34</v>
      </c>
      <c r="G177" s="58">
        <v>150</v>
      </c>
      <c r="H177" s="29"/>
      <c r="I177" s="28">
        <f t="shared" si="11"/>
        <v>0</v>
      </c>
    </row>
    <row r="178" spans="2:9" ht="27.6" x14ac:dyDescent="0.3">
      <c r="D178" s="60" t="s">
        <v>266</v>
      </c>
      <c r="E178" s="59" t="s">
        <v>265</v>
      </c>
      <c r="F178" s="58" t="s">
        <v>14</v>
      </c>
      <c r="G178" s="58">
        <v>2</v>
      </c>
      <c r="H178" s="29"/>
      <c r="I178" s="28">
        <f t="shared" si="11"/>
        <v>0</v>
      </c>
    </row>
    <row r="179" spans="2:9" x14ac:dyDescent="0.3">
      <c r="D179" s="60" t="s">
        <v>264</v>
      </c>
      <c r="E179" s="59" t="s">
        <v>263</v>
      </c>
      <c r="F179" s="58" t="s">
        <v>14</v>
      </c>
      <c r="G179" s="58">
        <v>4</v>
      </c>
      <c r="H179" s="29"/>
      <c r="I179" s="28">
        <f t="shared" si="11"/>
        <v>0</v>
      </c>
    </row>
    <row r="180" spans="2:9" x14ac:dyDescent="0.3">
      <c r="D180" s="60">
        <v>7.8</v>
      </c>
      <c r="E180" s="59" t="s">
        <v>262</v>
      </c>
      <c r="F180" s="58"/>
      <c r="G180" s="58"/>
      <c r="H180" s="65"/>
      <c r="I180" s="28">
        <f t="shared" si="11"/>
        <v>0</v>
      </c>
    </row>
    <row r="181" spans="2:9" s="2" customFormat="1" x14ac:dyDescent="0.3">
      <c r="B181" s="34"/>
      <c r="D181" s="55" t="s">
        <v>261</v>
      </c>
      <c r="E181" s="54" t="s">
        <v>260</v>
      </c>
      <c r="F181" s="53" t="s">
        <v>14</v>
      </c>
      <c r="G181" s="53">
        <v>1</v>
      </c>
      <c r="H181" s="29"/>
      <c r="I181" s="28">
        <f t="shared" si="11"/>
        <v>0</v>
      </c>
    </row>
    <row r="182" spans="2:9" s="2" customFormat="1" x14ac:dyDescent="0.3">
      <c r="B182" s="34"/>
      <c r="D182" s="55" t="s">
        <v>259</v>
      </c>
      <c r="E182" s="54" t="s">
        <v>258</v>
      </c>
      <c r="F182" s="53" t="s">
        <v>14</v>
      </c>
      <c r="G182" s="53">
        <v>94</v>
      </c>
      <c r="H182" s="29"/>
      <c r="I182" s="28">
        <f t="shared" si="11"/>
        <v>0</v>
      </c>
    </row>
    <row r="183" spans="2:9" s="2" customFormat="1" x14ac:dyDescent="0.3">
      <c r="B183" s="34"/>
      <c r="D183" s="55" t="s">
        <v>257</v>
      </c>
      <c r="E183" s="54" t="s">
        <v>256</v>
      </c>
      <c r="F183" s="53" t="s">
        <v>14</v>
      </c>
      <c r="G183" s="53">
        <v>17</v>
      </c>
      <c r="H183" s="29"/>
      <c r="I183" s="28">
        <f t="shared" si="11"/>
        <v>0</v>
      </c>
    </row>
    <row r="184" spans="2:9" s="2" customFormat="1" x14ac:dyDescent="0.3">
      <c r="B184" s="34"/>
      <c r="D184" s="55" t="s">
        <v>255</v>
      </c>
      <c r="E184" s="54" t="s">
        <v>254</v>
      </c>
      <c r="F184" s="53" t="s">
        <v>14</v>
      </c>
      <c r="G184" s="53">
        <v>60</v>
      </c>
      <c r="H184" s="29"/>
      <c r="I184" s="28">
        <f t="shared" si="11"/>
        <v>0</v>
      </c>
    </row>
    <row r="185" spans="2:9" s="2" customFormat="1" x14ac:dyDescent="0.3">
      <c r="B185" s="34"/>
      <c r="D185" s="55" t="s">
        <v>253</v>
      </c>
      <c r="E185" s="54" t="s">
        <v>252</v>
      </c>
      <c r="F185" s="53" t="s">
        <v>115</v>
      </c>
      <c r="G185" s="53">
        <v>17</v>
      </c>
      <c r="H185" s="29"/>
      <c r="I185" s="28">
        <f t="shared" si="11"/>
        <v>0</v>
      </c>
    </row>
    <row r="186" spans="2:9" x14ac:dyDescent="0.3">
      <c r="D186" s="60">
        <v>7.9</v>
      </c>
      <c r="E186" s="59" t="s">
        <v>251</v>
      </c>
      <c r="F186" s="58"/>
      <c r="G186" s="58"/>
      <c r="H186" s="65"/>
      <c r="I186" s="28">
        <f t="shared" si="11"/>
        <v>0</v>
      </c>
    </row>
    <row r="187" spans="2:9" x14ac:dyDescent="0.3">
      <c r="D187" s="60" t="s">
        <v>250</v>
      </c>
      <c r="E187" s="59" t="s">
        <v>249</v>
      </c>
      <c r="F187" s="58" t="s">
        <v>14</v>
      </c>
      <c r="G187" s="58">
        <v>1</v>
      </c>
      <c r="H187" s="29"/>
      <c r="I187" s="28">
        <f t="shared" si="11"/>
        <v>0</v>
      </c>
    </row>
    <row r="188" spans="2:9" x14ac:dyDescent="0.3">
      <c r="D188" s="60" t="s">
        <v>248</v>
      </c>
      <c r="E188" s="59" t="s">
        <v>247</v>
      </c>
      <c r="F188" s="58" t="s">
        <v>14</v>
      </c>
      <c r="G188" s="58">
        <v>11</v>
      </c>
      <c r="H188" s="29"/>
      <c r="I188" s="28">
        <f t="shared" si="11"/>
        <v>0</v>
      </c>
    </row>
    <row r="189" spans="2:9" x14ac:dyDescent="0.3">
      <c r="D189" s="60" t="s">
        <v>246</v>
      </c>
      <c r="E189" s="59" t="s">
        <v>245</v>
      </c>
      <c r="F189" s="58" t="s">
        <v>14</v>
      </c>
      <c r="G189" s="58">
        <v>11</v>
      </c>
      <c r="H189" s="29"/>
      <c r="I189" s="28">
        <f t="shared" si="11"/>
        <v>0</v>
      </c>
    </row>
    <row r="190" spans="2:9" ht="14.4" thickBot="1" x14ac:dyDescent="0.35">
      <c r="D190" s="27"/>
      <c r="E190" s="97"/>
      <c r="F190" s="97"/>
      <c r="G190" s="97"/>
      <c r="H190" s="97"/>
      <c r="I190" s="25">
        <f>ROUND((SUM(I92:I189)),0)</f>
        <v>0</v>
      </c>
    </row>
    <row r="191" spans="2:9" ht="14.4" thickBot="1" x14ac:dyDescent="0.35"/>
    <row r="192" spans="2:9" x14ac:dyDescent="0.3">
      <c r="D192" s="35" t="s">
        <v>244</v>
      </c>
      <c r="E192" s="98" t="s">
        <v>243</v>
      </c>
      <c r="F192" s="98"/>
      <c r="G192" s="98"/>
      <c r="H192" s="98"/>
      <c r="I192" s="98"/>
    </row>
    <row r="193" spans="4:9" x14ac:dyDescent="0.3">
      <c r="D193" s="60" t="s">
        <v>242</v>
      </c>
      <c r="E193" s="59" t="s">
        <v>241</v>
      </c>
      <c r="F193" s="63"/>
      <c r="G193" s="63"/>
      <c r="H193" s="64"/>
      <c r="I193" s="63"/>
    </row>
    <row r="194" spans="4:9" x14ac:dyDescent="0.3">
      <c r="D194" s="60" t="s">
        <v>240</v>
      </c>
      <c r="E194" s="59" t="s">
        <v>239</v>
      </c>
      <c r="F194" s="62" t="s">
        <v>115</v>
      </c>
      <c r="G194" s="57">
        <f>+(7*4)+12</f>
        <v>40</v>
      </c>
      <c r="H194" s="29"/>
      <c r="I194" s="28">
        <f>ROUND(G194*H194,0)</f>
        <v>0</v>
      </c>
    </row>
    <row r="195" spans="4:9" x14ac:dyDescent="0.3">
      <c r="D195" s="60" t="s">
        <v>238</v>
      </c>
      <c r="E195" s="59" t="s">
        <v>237</v>
      </c>
      <c r="F195" s="62" t="s">
        <v>115</v>
      </c>
      <c r="G195" s="57">
        <f>6*4</f>
        <v>24</v>
      </c>
      <c r="H195" s="29"/>
      <c r="I195" s="28">
        <f>ROUND(G195*H195,0)</f>
        <v>0</v>
      </c>
    </row>
    <row r="196" spans="4:9" x14ac:dyDescent="0.3">
      <c r="D196" s="60">
        <v>8.1999999999999993</v>
      </c>
      <c r="E196" s="59" t="s">
        <v>236</v>
      </c>
      <c r="F196" s="58"/>
      <c r="G196" s="57"/>
      <c r="H196" s="56"/>
      <c r="I196" s="28"/>
    </row>
    <row r="197" spans="4:9" x14ac:dyDescent="0.3">
      <c r="D197" s="60" t="s">
        <v>235</v>
      </c>
      <c r="E197" s="59" t="s">
        <v>234</v>
      </c>
      <c r="F197" s="58" t="s">
        <v>34</v>
      </c>
      <c r="G197" s="57">
        <v>74.25</v>
      </c>
      <c r="H197" s="29"/>
      <c r="I197" s="28">
        <f t="shared" ref="I197:I203" si="12">ROUND(G197*H197,0)</f>
        <v>0</v>
      </c>
    </row>
    <row r="198" spans="4:9" x14ac:dyDescent="0.3">
      <c r="D198" s="60" t="s">
        <v>233</v>
      </c>
      <c r="E198" s="59" t="s">
        <v>232</v>
      </c>
      <c r="F198" s="58" t="s">
        <v>34</v>
      </c>
      <c r="G198" s="57">
        <v>8.8000000000000007</v>
      </c>
      <c r="H198" s="29"/>
      <c r="I198" s="28">
        <f t="shared" si="12"/>
        <v>0</v>
      </c>
    </row>
    <row r="199" spans="4:9" x14ac:dyDescent="0.3">
      <c r="D199" s="60" t="s">
        <v>231</v>
      </c>
      <c r="E199" s="59" t="s">
        <v>230</v>
      </c>
      <c r="F199" s="58" t="s">
        <v>34</v>
      </c>
      <c r="G199" s="57">
        <v>86.9</v>
      </c>
      <c r="H199" s="29"/>
      <c r="I199" s="28">
        <f t="shared" si="12"/>
        <v>0</v>
      </c>
    </row>
    <row r="200" spans="4:9" x14ac:dyDescent="0.3">
      <c r="D200" s="60" t="s">
        <v>229</v>
      </c>
      <c r="E200" s="59" t="s">
        <v>228</v>
      </c>
      <c r="F200" s="58" t="s">
        <v>34</v>
      </c>
      <c r="G200" s="57">
        <v>50.6</v>
      </c>
      <c r="H200" s="29"/>
      <c r="I200" s="28">
        <f t="shared" si="12"/>
        <v>0</v>
      </c>
    </row>
    <row r="201" spans="4:9" x14ac:dyDescent="0.3">
      <c r="D201" s="60" t="s">
        <v>227</v>
      </c>
      <c r="E201" s="59" t="s">
        <v>226</v>
      </c>
      <c r="F201" s="58" t="s">
        <v>34</v>
      </c>
      <c r="G201" s="57">
        <v>6</v>
      </c>
      <c r="H201" s="29"/>
      <c r="I201" s="28">
        <f t="shared" si="12"/>
        <v>0</v>
      </c>
    </row>
    <row r="202" spans="4:9" x14ac:dyDescent="0.3">
      <c r="D202" s="60" t="s">
        <v>225</v>
      </c>
      <c r="E202" s="59" t="s">
        <v>224</v>
      </c>
      <c r="F202" s="58" t="s">
        <v>34</v>
      </c>
      <c r="G202" s="57">
        <v>9.9</v>
      </c>
      <c r="H202" s="29"/>
      <c r="I202" s="28">
        <f t="shared" si="12"/>
        <v>0</v>
      </c>
    </row>
    <row r="203" spans="4:9" x14ac:dyDescent="0.3">
      <c r="D203" s="60" t="s">
        <v>223</v>
      </c>
      <c r="E203" s="59" t="s">
        <v>222</v>
      </c>
      <c r="F203" s="58" t="s">
        <v>34</v>
      </c>
      <c r="G203" s="57">
        <v>27.500000000000004</v>
      </c>
      <c r="H203" s="29"/>
      <c r="I203" s="28">
        <f t="shared" si="12"/>
        <v>0</v>
      </c>
    </row>
    <row r="204" spans="4:9" x14ac:dyDescent="0.3">
      <c r="D204" s="60">
        <v>8.3000000000000007</v>
      </c>
      <c r="E204" s="59" t="s">
        <v>221</v>
      </c>
      <c r="F204" s="58"/>
      <c r="G204" s="57"/>
      <c r="H204" s="56"/>
      <c r="I204" s="28"/>
    </row>
    <row r="205" spans="4:9" x14ac:dyDescent="0.3">
      <c r="D205" s="60" t="s">
        <v>220</v>
      </c>
      <c r="E205" s="59" t="s">
        <v>219</v>
      </c>
      <c r="F205" s="58" t="s">
        <v>115</v>
      </c>
      <c r="G205" s="57">
        <v>24</v>
      </c>
      <c r="H205" s="29"/>
      <c r="I205" s="28">
        <f t="shared" ref="I205:I214" si="13">ROUND(G205*H205,0)</f>
        <v>0</v>
      </c>
    </row>
    <row r="206" spans="4:9" x14ac:dyDescent="0.3">
      <c r="D206" s="60" t="s">
        <v>218</v>
      </c>
      <c r="E206" s="59" t="s">
        <v>217</v>
      </c>
      <c r="F206" s="58" t="s">
        <v>115</v>
      </c>
      <c r="G206" s="57">
        <v>28</v>
      </c>
      <c r="H206" s="29"/>
      <c r="I206" s="28">
        <f t="shared" si="13"/>
        <v>0</v>
      </c>
    </row>
    <row r="207" spans="4:9" x14ac:dyDescent="0.3">
      <c r="D207" s="60" t="s">
        <v>216</v>
      </c>
      <c r="E207" s="59" t="s">
        <v>215</v>
      </c>
      <c r="F207" s="58" t="s">
        <v>115</v>
      </c>
      <c r="G207" s="57">
        <v>4</v>
      </c>
      <c r="H207" s="29"/>
      <c r="I207" s="28">
        <f t="shared" si="13"/>
        <v>0</v>
      </c>
    </row>
    <row r="208" spans="4:9" x14ac:dyDescent="0.3">
      <c r="D208" s="60" t="s">
        <v>214</v>
      </c>
      <c r="E208" s="59" t="s">
        <v>213</v>
      </c>
      <c r="F208" s="58" t="s">
        <v>115</v>
      </c>
      <c r="G208" s="57">
        <v>4</v>
      </c>
      <c r="H208" s="29"/>
      <c r="I208" s="28">
        <f t="shared" si="13"/>
        <v>0</v>
      </c>
    </row>
    <row r="209" spans="4:9" x14ac:dyDescent="0.3">
      <c r="D209" s="60" t="s">
        <v>212</v>
      </c>
      <c r="E209" s="59" t="s">
        <v>211</v>
      </c>
      <c r="F209" s="58" t="s">
        <v>115</v>
      </c>
      <c r="G209" s="57">
        <v>4</v>
      </c>
      <c r="H209" s="29"/>
      <c r="I209" s="28">
        <f t="shared" si="13"/>
        <v>0</v>
      </c>
    </row>
    <row r="210" spans="4:9" x14ac:dyDescent="0.3">
      <c r="D210" s="60" t="s">
        <v>210</v>
      </c>
      <c r="E210" s="59" t="s">
        <v>209</v>
      </c>
      <c r="F210" s="58" t="s">
        <v>115</v>
      </c>
      <c r="G210" s="57">
        <v>10</v>
      </c>
      <c r="H210" s="29"/>
      <c r="I210" s="28">
        <f t="shared" si="13"/>
        <v>0</v>
      </c>
    </row>
    <row r="211" spans="4:9" x14ac:dyDescent="0.3">
      <c r="D211" s="60" t="s">
        <v>208</v>
      </c>
      <c r="E211" s="59" t="s">
        <v>207</v>
      </c>
      <c r="F211" s="58" t="s">
        <v>115</v>
      </c>
      <c r="G211" s="57">
        <v>10</v>
      </c>
      <c r="H211" s="29"/>
      <c r="I211" s="28">
        <f t="shared" si="13"/>
        <v>0</v>
      </c>
    </row>
    <row r="212" spans="4:9" x14ac:dyDescent="0.3">
      <c r="D212" s="60" t="s">
        <v>206</v>
      </c>
      <c r="E212" s="59" t="s">
        <v>205</v>
      </c>
      <c r="F212" s="58" t="s">
        <v>115</v>
      </c>
      <c r="G212" s="57">
        <v>13</v>
      </c>
      <c r="H212" s="29"/>
      <c r="I212" s="28">
        <f t="shared" si="13"/>
        <v>0</v>
      </c>
    </row>
    <row r="213" spans="4:9" x14ac:dyDescent="0.3">
      <c r="D213" s="60" t="s">
        <v>204</v>
      </c>
      <c r="E213" s="59" t="s">
        <v>203</v>
      </c>
      <c r="F213" s="58" t="s">
        <v>115</v>
      </c>
      <c r="G213" s="57">
        <v>13</v>
      </c>
      <c r="H213" s="29"/>
      <c r="I213" s="28">
        <f t="shared" si="13"/>
        <v>0</v>
      </c>
    </row>
    <row r="214" spans="4:9" x14ac:dyDescent="0.3">
      <c r="D214" s="60" t="s">
        <v>202</v>
      </c>
      <c r="E214" s="59" t="s">
        <v>201</v>
      </c>
      <c r="F214" s="58" t="s">
        <v>115</v>
      </c>
      <c r="G214" s="57">
        <v>4</v>
      </c>
      <c r="H214" s="29"/>
      <c r="I214" s="28">
        <f t="shared" si="13"/>
        <v>0</v>
      </c>
    </row>
    <row r="215" spans="4:9" x14ac:dyDescent="0.3">
      <c r="D215" s="60">
        <v>8.4</v>
      </c>
      <c r="E215" s="59" t="s">
        <v>200</v>
      </c>
      <c r="F215" s="58"/>
      <c r="G215" s="57"/>
      <c r="H215" s="56"/>
      <c r="I215" s="28"/>
    </row>
    <row r="216" spans="4:9" x14ac:dyDescent="0.3">
      <c r="D216" s="60" t="s">
        <v>199</v>
      </c>
      <c r="E216" s="59" t="s">
        <v>198</v>
      </c>
      <c r="F216" s="58" t="s">
        <v>34</v>
      </c>
      <c r="G216" s="57">
        <v>27.6</v>
      </c>
      <c r="H216" s="29"/>
      <c r="I216" s="28">
        <f t="shared" ref="I216:I224" si="14">ROUND(G216*H216,0)</f>
        <v>0</v>
      </c>
    </row>
    <row r="217" spans="4:9" x14ac:dyDescent="0.3">
      <c r="D217" s="60" t="s">
        <v>197</v>
      </c>
      <c r="E217" s="59" t="s">
        <v>196</v>
      </c>
      <c r="F217" s="58" t="s">
        <v>34</v>
      </c>
      <c r="G217" s="57">
        <v>57.5</v>
      </c>
      <c r="H217" s="29"/>
      <c r="I217" s="28">
        <f t="shared" si="14"/>
        <v>0</v>
      </c>
    </row>
    <row r="218" spans="4:9" x14ac:dyDescent="0.3">
      <c r="D218" s="60" t="s">
        <v>195</v>
      </c>
      <c r="E218" s="59" t="s">
        <v>194</v>
      </c>
      <c r="F218" s="58" t="s">
        <v>34</v>
      </c>
      <c r="G218" s="57">
        <v>19.600000000000001</v>
      </c>
      <c r="H218" s="29"/>
      <c r="I218" s="28">
        <f t="shared" si="14"/>
        <v>0</v>
      </c>
    </row>
    <row r="219" spans="4:9" x14ac:dyDescent="0.3">
      <c r="D219" s="60" t="s">
        <v>193</v>
      </c>
      <c r="E219" s="59" t="s">
        <v>192</v>
      </c>
      <c r="F219" s="58" t="s">
        <v>34</v>
      </c>
      <c r="G219" s="57">
        <v>264.5</v>
      </c>
      <c r="H219" s="29"/>
      <c r="I219" s="28">
        <f t="shared" si="14"/>
        <v>0</v>
      </c>
    </row>
    <row r="220" spans="4:9" x14ac:dyDescent="0.3">
      <c r="D220" s="60" t="s">
        <v>191</v>
      </c>
      <c r="E220" s="59" t="s">
        <v>190</v>
      </c>
      <c r="F220" s="58" t="s">
        <v>189</v>
      </c>
      <c r="G220" s="57">
        <v>6</v>
      </c>
      <c r="H220" s="29"/>
      <c r="I220" s="28">
        <f t="shared" si="14"/>
        <v>0</v>
      </c>
    </row>
    <row r="221" spans="4:9" x14ac:dyDescent="0.3">
      <c r="D221" s="60" t="s">
        <v>188</v>
      </c>
      <c r="E221" s="59" t="s">
        <v>187</v>
      </c>
      <c r="F221" s="58" t="s">
        <v>34</v>
      </c>
      <c r="G221" s="57">
        <v>49.610000000000007</v>
      </c>
      <c r="H221" s="29"/>
      <c r="I221" s="28">
        <f t="shared" si="14"/>
        <v>0</v>
      </c>
    </row>
    <row r="222" spans="4:9" x14ac:dyDescent="0.3">
      <c r="D222" s="60" t="s">
        <v>186</v>
      </c>
      <c r="E222" s="59" t="s">
        <v>185</v>
      </c>
      <c r="F222" s="58" t="s">
        <v>115</v>
      </c>
      <c r="G222" s="57">
        <v>2</v>
      </c>
      <c r="H222" s="29"/>
      <c r="I222" s="28">
        <f t="shared" si="14"/>
        <v>0</v>
      </c>
    </row>
    <row r="223" spans="4:9" x14ac:dyDescent="0.3">
      <c r="D223" s="60" t="s">
        <v>184</v>
      </c>
      <c r="E223" s="59" t="s">
        <v>183</v>
      </c>
      <c r="F223" s="58" t="s">
        <v>115</v>
      </c>
      <c r="G223" s="57">
        <v>2</v>
      </c>
      <c r="H223" s="29"/>
      <c r="I223" s="28">
        <f t="shared" si="14"/>
        <v>0</v>
      </c>
    </row>
    <row r="224" spans="4:9" x14ac:dyDescent="0.3">
      <c r="D224" s="60" t="s">
        <v>182</v>
      </c>
      <c r="E224" s="59" t="s">
        <v>181</v>
      </c>
      <c r="F224" s="58" t="s">
        <v>115</v>
      </c>
      <c r="G224" s="57">
        <v>38</v>
      </c>
      <c r="H224" s="29"/>
      <c r="I224" s="28">
        <f t="shared" si="14"/>
        <v>0</v>
      </c>
    </row>
    <row r="225" spans="2:9" x14ac:dyDescent="0.3">
      <c r="D225" s="60">
        <v>8.5</v>
      </c>
      <c r="E225" s="59" t="s">
        <v>180</v>
      </c>
      <c r="F225" s="58"/>
      <c r="G225" s="57"/>
      <c r="H225" s="56"/>
      <c r="I225" s="28"/>
    </row>
    <row r="226" spans="2:9" x14ac:dyDescent="0.3">
      <c r="D226" s="60" t="s">
        <v>179</v>
      </c>
      <c r="E226" s="59" t="s">
        <v>178</v>
      </c>
      <c r="F226" s="58" t="s">
        <v>115</v>
      </c>
      <c r="G226" s="57">
        <v>8</v>
      </c>
      <c r="H226" s="29"/>
      <c r="I226" s="28">
        <f>ROUND(G226*H226,0)</f>
        <v>0</v>
      </c>
    </row>
    <row r="227" spans="2:9" x14ac:dyDescent="0.3">
      <c r="D227" s="60" t="s">
        <v>177</v>
      </c>
      <c r="E227" s="59" t="s">
        <v>176</v>
      </c>
      <c r="F227" s="58" t="s">
        <v>115</v>
      </c>
      <c r="G227" s="57">
        <v>8</v>
      </c>
      <c r="H227" s="29"/>
      <c r="I227" s="28">
        <f>ROUND(G227*H227,0)</f>
        <v>0</v>
      </c>
    </row>
    <row r="228" spans="2:9" x14ac:dyDescent="0.3">
      <c r="D228" s="60" t="s">
        <v>175</v>
      </c>
      <c r="E228" s="59" t="s">
        <v>174</v>
      </c>
      <c r="F228" s="58" t="s">
        <v>115</v>
      </c>
      <c r="G228" s="57">
        <v>4</v>
      </c>
      <c r="H228" s="29"/>
      <c r="I228" s="28">
        <f>ROUND(G228*H228,0)</f>
        <v>0</v>
      </c>
    </row>
    <row r="229" spans="2:9" x14ac:dyDescent="0.3">
      <c r="D229" s="60">
        <v>8.6</v>
      </c>
      <c r="E229" s="59" t="s">
        <v>173</v>
      </c>
      <c r="F229" s="58"/>
      <c r="G229" s="57"/>
      <c r="H229" s="56"/>
      <c r="I229" s="28"/>
    </row>
    <row r="230" spans="2:9" s="2" customFormat="1" ht="55.2" x14ac:dyDescent="0.3">
      <c r="B230" s="34"/>
      <c r="D230" s="55" t="s">
        <v>172</v>
      </c>
      <c r="E230" s="54" t="s">
        <v>171</v>
      </c>
      <c r="F230" s="53" t="s">
        <v>115</v>
      </c>
      <c r="G230" s="52">
        <v>1</v>
      </c>
      <c r="H230" s="29"/>
      <c r="I230" s="28">
        <f>ROUND(G230*H230,0)</f>
        <v>0</v>
      </c>
    </row>
    <row r="231" spans="2:9" x14ac:dyDescent="0.3">
      <c r="D231" s="60">
        <v>8.6999999999999993</v>
      </c>
      <c r="E231" s="59" t="s">
        <v>170</v>
      </c>
      <c r="F231" s="58"/>
      <c r="G231" s="57"/>
      <c r="H231" s="56"/>
      <c r="I231" s="28"/>
    </row>
    <row r="232" spans="2:9" x14ac:dyDescent="0.3">
      <c r="D232" s="60" t="s">
        <v>169</v>
      </c>
      <c r="E232" s="59" t="s">
        <v>168</v>
      </c>
      <c r="F232" s="58" t="s">
        <v>115</v>
      </c>
      <c r="G232" s="57">
        <v>2</v>
      </c>
      <c r="H232" s="29"/>
      <c r="I232" s="28">
        <f>ROUND(G232*H232,0)</f>
        <v>0</v>
      </c>
    </row>
    <row r="233" spans="2:9" x14ac:dyDescent="0.3">
      <c r="D233" s="60" t="s">
        <v>167</v>
      </c>
      <c r="E233" s="59" t="s">
        <v>166</v>
      </c>
      <c r="F233" s="58" t="s">
        <v>115</v>
      </c>
      <c r="G233" s="57">
        <v>2</v>
      </c>
      <c r="H233" s="29"/>
      <c r="I233" s="28">
        <f>ROUND(G233*H233,0)</f>
        <v>0</v>
      </c>
    </row>
    <row r="234" spans="2:9" x14ac:dyDescent="0.3">
      <c r="D234" s="60" t="s">
        <v>165</v>
      </c>
      <c r="E234" s="59" t="s">
        <v>164</v>
      </c>
      <c r="F234" s="58" t="s">
        <v>34</v>
      </c>
      <c r="G234" s="57">
        <v>156</v>
      </c>
      <c r="H234" s="29"/>
      <c r="I234" s="28">
        <f>ROUND(G234*H234,0)</f>
        <v>0</v>
      </c>
    </row>
    <row r="235" spans="2:9" x14ac:dyDescent="0.3">
      <c r="D235" s="60" t="s">
        <v>163</v>
      </c>
      <c r="E235" s="59" t="s">
        <v>162</v>
      </c>
      <c r="F235" s="58" t="s">
        <v>115</v>
      </c>
      <c r="G235" s="57">
        <v>4</v>
      </c>
      <c r="H235" s="29"/>
      <c r="I235" s="28">
        <f>ROUND(G235*H235,0)</f>
        <v>0</v>
      </c>
    </row>
    <row r="236" spans="2:9" x14ac:dyDescent="0.3">
      <c r="D236" s="60">
        <v>8.8000000000000007</v>
      </c>
      <c r="E236" s="59" t="s">
        <v>161</v>
      </c>
      <c r="F236" s="58"/>
      <c r="G236" s="57"/>
      <c r="H236" s="56"/>
      <c r="I236" s="28"/>
    </row>
    <row r="237" spans="2:9" x14ac:dyDescent="0.3">
      <c r="D237" s="60" t="s">
        <v>160</v>
      </c>
      <c r="E237" s="59" t="s">
        <v>159</v>
      </c>
      <c r="F237" s="58" t="s">
        <v>115</v>
      </c>
      <c r="G237" s="57">
        <v>4</v>
      </c>
      <c r="H237" s="29"/>
      <c r="I237" s="28">
        <f>ROUND(G237*H237,0)</f>
        <v>0</v>
      </c>
    </row>
    <row r="238" spans="2:9" x14ac:dyDescent="0.3">
      <c r="D238" s="60" t="s">
        <v>158</v>
      </c>
      <c r="E238" s="59" t="s">
        <v>157</v>
      </c>
      <c r="F238" s="58" t="s">
        <v>34</v>
      </c>
      <c r="G238" s="57">
        <v>10.6</v>
      </c>
      <c r="H238" s="29"/>
      <c r="I238" s="28">
        <f>ROUND(G238*H238,0)</f>
        <v>0</v>
      </c>
    </row>
    <row r="239" spans="2:9" x14ac:dyDescent="0.3">
      <c r="D239" s="60" t="s">
        <v>156</v>
      </c>
      <c r="E239" s="59" t="s">
        <v>155</v>
      </c>
      <c r="F239" s="58" t="s">
        <v>115</v>
      </c>
      <c r="G239" s="57">
        <v>1</v>
      </c>
      <c r="H239" s="29"/>
      <c r="I239" s="28">
        <f>ROUND(G239*H239,0)</f>
        <v>0</v>
      </c>
    </row>
    <row r="240" spans="2:9" x14ac:dyDescent="0.3">
      <c r="D240" s="61">
        <v>8.1</v>
      </c>
      <c r="E240" s="59" t="s">
        <v>154</v>
      </c>
      <c r="F240" s="58"/>
      <c r="G240" s="57"/>
      <c r="H240" s="56"/>
      <c r="I240" s="28"/>
    </row>
    <row r="241" spans="2:9" x14ac:dyDescent="0.3">
      <c r="D241" s="60" t="s">
        <v>153</v>
      </c>
      <c r="E241" s="59" t="s">
        <v>152</v>
      </c>
      <c r="F241" s="58" t="s">
        <v>143</v>
      </c>
      <c r="G241" s="57">
        <v>93.600000000000009</v>
      </c>
      <c r="H241" s="29"/>
      <c r="I241" s="28">
        <f>ROUND(G241*H241,0)</f>
        <v>0</v>
      </c>
    </row>
    <row r="242" spans="2:9" x14ac:dyDescent="0.3">
      <c r="D242" s="60" t="s">
        <v>151</v>
      </c>
      <c r="E242" s="59" t="s">
        <v>150</v>
      </c>
      <c r="F242" s="58" t="s">
        <v>143</v>
      </c>
      <c r="G242" s="57">
        <v>28.080000000000002</v>
      </c>
      <c r="H242" s="29"/>
      <c r="I242" s="28">
        <f>ROUND(G242*H242,0)</f>
        <v>0</v>
      </c>
    </row>
    <row r="243" spans="2:9" x14ac:dyDescent="0.3">
      <c r="D243" s="60" t="s">
        <v>149</v>
      </c>
      <c r="E243" s="51" t="s">
        <v>148</v>
      </c>
      <c r="F243" s="58" t="s">
        <v>143</v>
      </c>
      <c r="G243" s="57">
        <v>18.720000000000002</v>
      </c>
      <c r="H243" s="29"/>
      <c r="I243" s="28">
        <f>ROUND(G243*H243,0)</f>
        <v>0</v>
      </c>
    </row>
    <row r="244" spans="2:9" x14ac:dyDescent="0.3">
      <c r="D244" s="60" t="s">
        <v>147</v>
      </c>
      <c r="E244" s="51" t="s">
        <v>146</v>
      </c>
      <c r="F244" s="58" t="s">
        <v>143</v>
      </c>
      <c r="G244" s="57">
        <v>93.600000000000009</v>
      </c>
      <c r="H244" s="29"/>
      <c r="I244" s="28">
        <f>ROUND(G244*H244,0)</f>
        <v>0</v>
      </c>
    </row>
    <row r="245" spans="2:9" x14ac:dyDescent="0.3">
      <c r="D245" s="60" t="s">
        <v>145</v>
      </c>
      <c r="E245" s="59" t="s">
        <v>144</v>
      </c>
      <c r="F245" s="58" t="s">
        <v>143</v>
      </c>
      <c r="G245" s="57">
        <v>9.3600000000000012</v>
      </c>
      <c r="H245" s="29"/>
      <c r="I245" s="28">
        <f>ROUND(G245*H245,0)</f>
        <v>0</v>
      </c>
    </row>
    <row r="246" spans="2:9" s="2" customFormat="1" x14ac:dyDescent="0.3">
      <c r="B246" s="34"/>
      <c r="D246" s="55"/>
      <c r="E246" s="54" t="s">
        <v>142</v>
      </c>
      <c r="F246" s="53"/>
      <c r="G246" s="52"/>
      <c r="H246" s="56"/>
      <c r="I246" s="28"/>
    </row>
    <row r="247" spans="2:9" s="2" customFormat="1" x14ac:dyDescent="0.3">
      <c r="B247" s="34"/>
      <c r="D247" s="55">
        <v>8.1199999999999992</v>
      </c>
      <c r="E247" s="54" t="s">
        <v>141</v>
      </c>
      <c r="F247" s="53"/>
      <c r="G247" s="52"/>
      <c r="H247" s="56"/>
      <c r="I247" s="28"/>
    </row>
    <row r="248" spans="2:9" s="2" customFormat="1" x14ac:dyDescent="0.3">
      <c r="B248" s="34"/>
      <c r="D248" s="55" t="s">
        <v>140</v>
      </c>
      <c r="E248" s="54" t="s">
        <v>139</v>
      </c>
      <c r="F248" s="53" t="s">
        <v>34</v>
      </c>
      <c r="G248" s="52">
        <v>3</v>
      </c>
      <c r="H248" s="29"/>
      <c r="I248" s="28">
        <f t="shared" ref="I248:I265" si="15">ROUND(G248*H248,0)</f>
        <v>0</v>
      </c>
    </row>
    <row r="249" spans="2:9" s="2" customFormat="1" x14ac:dyDescent="0.3">
      <c r="B249" s="34"/>
      <c r="D249" s="55" t="s">
        <v>138</v>
      </c>
      <c r="E249" s="54" t="s">
        <v>137</v>
      </c>
      <c r="F249" s="53" t="s">
        <v>34</v>
      </c>
      <c r="G249" s="52">
        <v>34</v>
      </c>
      <c r="H249" s="29"/>
      <c r="I249" s="28">
        <f t="shared" si="15"/>
        <v>0</v>
      </c>
    </row>
    <row r="250" spans="2:9" s="2" customFormat="1" x14ac:dyDescent="0.3">
      <c r="B250" s="34"/>
      <c r="D250" s="55" t="s">
        <v>136</v>
      </c>
      <c r="E250" s="54" t="s">
        <v>135</v>
      </c>
      <c r="F250" s="53" t="s">
        <v>34</v>
      </c>
      <c r="G250" s="52">
        <v>22</v>
      </c>
      <c r="H250" s="29"/>
      <c r="I250" s="28">
        <f t="shared" si="15"/>
        <v>0</v>
      </c>
    </row>
    <row r="251" spans="2:9" s="2" customFormat="1" x14ac:dyDescent="0.3">
      <c r="B251" s="34"/>
      <c r="D251" s="55" t="s">
        <v>134</v>
      </c>
      <c r="E251" s="54" t="s">
        <v>133</v>
      </c>
      <c r="F251" s="53" t="s">
        <v>34</v>
      </c>
      <c r="G251" s="52">
        <v>12</v>
      </c>
      <c r="H251" s="29"/>
      <c r="I251" s="28">
        <f t="shared" si="15"/>
        <v>0</v>
      </c>
    </row>
    <row r="252" spans="2:9" s="2" customFormat="1" x14ac:dyDescent="0.3">
      <c r="B252" s="34"/>
      <c r="D252" s="55" t="s">
        <v>132</v>
      </c>
      <c r="E252" s="54" t="s">
        <v>131</v>
      </c>
      <c r="F252" s="53" t="s">
        <v>34</v>
      </c>
      <c r="G252" s="52">
        <v>4</v>
      </c>
      <c r="H252" s="29"/>
      <c r="I252" s="28">
        <f t="shared" si="15"/>
        <v>0</v>
      </c>
    </row>
    <row r="253" spans="2:9" s="2" customFormat="1" x14ac:dyDescent="0.3">
      <c r="B253" s="34"/>
      <c r="D253" s="55" t="s">
        <v>130</v>
      </c>
      <c r="E253" s="54" t="s">
        <v>129</v>
      </c>
      <c r="F253" s="53" t="s">
        <v>34</v>
      </c>
      <c r="G253" s="52">
        <v>650.6</v>
      </c>
      <c r="H253" s="29"/>
      <c r="I253" s="28">
        <f t="shared" si="15"/>
        <v>0</v>
      </c>
    </row>
    <row r="254" spans="2:9" s="2" customFormat="1" x14ac:dyDescent="0.3">
      <c r="B254" s="34"/>
      <c r="D254" s="55" t="s">
        <v>128</v>
      </c>
      <c r="E254" s="54" t="s">
        <v>127</v>
      </c>
      <c r="F254" s="53" t="s">
        <v>34</v>
      </c>
      <c r="G254" s="52">
        <v>67</v>
      </c>
      <c r="H254" s="29"/>
      <c r="I254" s="28">
        <f t="shared" si="15"/>
        <v>0</v>
      </c>
    </row>
    <row r="255" spans="2:9" s="2" customFormat="1" x14ac:dyDescent="0.3">
      <c r="B255" s="34"/>
      <c r="D255" s="55" t="s">
        <v>126</v>
      </c>
      <c r="E255" s="54" t="s">
        <v>125</v>
      </c>
      <c r="F255" s="53" t="s">
        <v>34</v>
      </c>
      <c r="G255" s="52">
        <v>64</v>
      </c>
      <c r="H255" s="29"/>
      <c r="I255" s="28">
        <f t="shared" si="15"/>
        <v>0</v>
      </c>
    </row>
    <row r="256" spans="2:9" s="2" customFormat="1" x14ac:dyDescent="0.3">
      <c r="B256" s="34"/>
      <c r="D256" s="55">
        <v>8.1300000000000008</v>
      </c>
      <c r="E256" s="54" t="s">
        <v>124</v>
      </c>
      <c r="F256" s="53"/>
      <c r="G256" s="52"/>
      <c r="H256" s="56"/>
      <c r="I256" s="28">
        <f t="shared" si="15"/>
        <v>0</v>
      </c>
    </row>
    <row r="257" spans="2:9" s="2" customFormat="1" x14ac:dyDescent="0.3">
      <c r="B257" s="34"/>
      <c r="D257" s="55" t="s">
        <v>123</v>
      </c>
      <c r="E257" s="54" t="s">
        <v>122</v>
      </c>
      <c r="F257" s="53" t="s">
        <v>115</v>
      </c>
      <c r="G257" s="52">
        <v>5</v>
      </c>
      <c r="H257" s="29"/>
      <c r="I257" s="28">
        <f t="shared" si="15"/>
        <v>0</v>
      </c>
    </row>
    <row r="258" spans="2:9" s="2" customFormat="1" x14ac:dyDescent="0.3">
      <c r="B258" s="34"/>
      <c r="D258" s="55" t="s">
        <v>121</v>
      </c>
      <c r="E258" s="54" t="s">
        <v>120</v>
      </c>
      <c r="F258" s="53" t="s">
        <v>115</v>
      </c>
      <c r="G258" s="52">
        <v>1</v>
      </c>
      <c r="H258" s="29"/>
      <c r="I258" s="28">
        <f t="shared" si="15"/>
        <v>0</v>
      </c>
    </row>
    <row r="259" spans="2:9" s="2" customFormat="1" ht="27.6" x14ac:dyDescent="0.3">
      <c r="B259" s="34"/>
      <c r="D259" s="55" t="s">
        <v>119</v>
      </c>
      <c r="E259" s="54" t="s">
        <v>118</v>
      </c>
      <c r="F259" s="53" t="s">
        <v>115</v>
      </c>
      <c r="G259" s="52">
        <v>5</v>
      </c>
      <c r="H259" s="29"/>
      <c r="I259" s="28">
        <f t="shared" si="15"/>
        <v>0</v>
      </c>
    </row>
    <row r="260" spans="2:9" s="2" customFormat="1" x14ac:dyDescent="0.3">
      <c r="B260" s="34"/>
      <c r="D260" s="55" t="s">
        <v>117</v>
      </c>
      <c r="E260" s="54" t="s">
        <v>116</v>
      </c>
      <c r="F260" s="53" t="s">
        <v>115</v>
      </c>
      <c r="G260" s="52">
        <v>5</v>
      </c>
      <c r="H260" s="29"/>
      <c r="I260" s="28">
        <f t="shared" si="15"/>
        <v>0</v>
      </c>
    </row>
    <row r="261" spans="2:9" s="2" customFormat="1" x14ac:dyDescent="0.3">
      <c r="B261" s="34"/>
      <c r="D261" s="55">
        <v>8.14</v>
      </c>
      <c r="E261" s="54" t="s">
        <v>114</v>
      </c>
      <c r="F261" s="53"/>
      <c r="G261" s="52"/>
      <c r="H261" s="56"/>
      <c r="I261" s="28">
        <f t="shared" si="15"/>
        <v>0</v>
      </c>
    </row>
    <row r="262" spans="2:9" s="2" customFormat="1" x14ac:dyDescent="0.3">
      <c r="B262" s="34"/>
      <c r="D262" s="55" t="s">
        <v>113</v>
      </c>
      <c r="E262" s="54" t="s">
        <v>112</v>
      </c>
      <c r="F262" s="53" t="s">
        <v>109</v>
      </c>
      <c r="G262" s="52">
        <v>190</v>
      </c>
      <c r="H262" s="29"/>
      <c r="I262" s="28">
        <f t="shared" si="15"/>
        <v>0</v>
      </c>
    </row>
    <row r="263" spans="2:9" s="2" customFormat="1" x14ac:dyDescent="0.3">
      <c r="B263" s="34"/>
      <c r="D263" s="55" t="s">
        <v>111</v>
      </c>
      <c r="E263" s="54" t="s">
        <v>110</v>
      </c>
      <c r="F263" s="53" t="s">
        <v>109</v>
      </c>
      <c r="G263" s="52">
        <v>190</v>
      </c>
      <c r="H263" s="29"/>
      <c r="I263" s="28">
        <f t="shared" si="15"/>
        <v>0</v>
      </c>
    </row>
    <row r="264" spans="2:9" s="2" customFormat="1" x14ac:dyDescent="0.3">
      <c r="B264" s="34"/>
      <c r="D264" s="55" t="s">
        <v>543</v>
      </c>
      <c r="E264" s="54" t="s">
        <v>546</v>
      </c>
      <c r="F264" s="53"/>
      <c r="G264" s="52"/>
      <c r="H264" s="56"/>
      <c r="I264" s="28">
        <f t="shared" ref="I264" si="16">ROUND(G264*H264,0)</f>
        <v>0</v>
      </c>
    </row>
    <row r="265" spans="2:9" s="2" customFormat="1" ht="276" x14ac:dyDescent="0.3">
      <c r="B265" s="34"/>
      <c r="D265" s="55" t="s">
        <v>544</v>
      </c>
      <c r="E265" s="54" t="s">
        <v>545</v>
      </c>
      <c r="F265" s="53" t="s">
        <v>115</v>
      </c>
      <c r="G265" s="52">
        <v>1</v>
      </c>
      <c r="H265" s="29"/>
      <c r="I265" s="28">
        <f t="shared" si="15"/>
        <v>0</v>
      </c>
    </row>
    <row r="266" spans="2:9" ht="14.4" thickBot="1" x14ac:dyDescent="0.35">
      <c r="D266" s="27"/>
      <c r="E266" s="97"/>
      <c r="F266" s="97"/>
      <c r="G266" s="97"/>
      <c r="H266" s="97"/>
      <c r="I266" s="25">
        <f>ROUND((SUM(I193:I265)),0)</f>
        <v>0</v>
      </c>
    </row>
    <row r="267" spans="2:9" ht="14.4" thickBot="1" x14ac:dyDescent="0.35"/>
    <row r="268" spans="2:9" x14ac:dyDescent="0.3">
      <c r="D268" s="35">
        <v>9</v>
      </c>
      <c r="E268" s="98" t="s">
        <v>108</v>
      </c>
      <c r="F268" s="98"/>
      <c r="G268" s="98"/>
      <c r="H268" s="98"/>
      <c r="I268" s="98"/>
    </row>
    <row r="269" spans="2:9" s="2" customFormat="1" x14ac:dyDescent="0.3">
      <c r="B269" s="6"/>
      <c r="D269" s="50">
        <v>9.1</v>
      </c>
      <c r="E269" s="51" t="s">
        <v>107</v>
      </c>
      <c r="F269" s="49" t="s">
        <v>12</v>
      </c>
      <c r="G269" s="36">
        <v>144</v>
      </c>
      <c r="H269" s="29"/>
      <c r="I269" s="38">
        <f t="shared" ref="I269:I275" si="17">ROUND(G269*H269,0)</f>
        <v>0</v>
      </c>
    </row>
    <row r="270" spans="2:9" s="2" customFormat="1" ht="27.6" x14ac:dyDescent="0.3">
      <c r="B270" s="6"/>
      <c r="D270" s="50">
        <v>9.1999999999999993</v>
      </c>
      <c r="E270" s="51" t="s">
        <v>106</v>
      </c>
      <c r="F270" s="49" t="s">
        <v>105</v>
      </c>
      <c r="G270" s="36">
        <f>4189+335.16</f>
        <v>4524.16</v>
      </c>
      <c r="H270" s="29"/>
      <c r="I270" s="38">
        <f t="shared" si="17"/>
        <v>0</v>
      </c>
    </row>
    <row r="271" spans="2:9" s="2" customFormat="1" x14ac:dyDescent="0.3">
      <c r="B271" s="6"/>
      <c r="D271" s="50">
        <v>9.3000000000000007</v>
      </c>
      <c r="E271" s="32" t="s">
        <v>104</v>
      </c>
      <c r="F271" s="49" t="s">
        <v>12</v>
      </c>
      <c r="G271" s="36">
        <v>388</v>
      </c>
      <c r="H271" s="29"/>
      <c r="I271" s="38">
        <f t="shared" si="17"/>
        <v>0</v>
      </c>
    </row>
    <row r="272" spans="2:9" s="2" customFormat="1" x14ac:dyDescent="0.3">
      <c r="B272" s="6"/>
      <c r="D272" s="50">
        <v>9.4</v>
      </c>
      <c r="E272" s="32" t="s">
        <v>103</v>
      </c>
      <c r="F272" s="49" t="s">
        <v>34</v>
      </c>
      <c r="G272" s="36">
        <v>220</v>
      </c>
      <c r="H272" s="29"/>
      <c r="I272" s="38">
        <f t="shared" si="17"/>
        <v>0</v>
      </c>
    </row>
    <row r="273" spans="2:9" s="2" customFormat="1" ht="27.6" x14ac:dyDescent="0.3">
      <c r="B273" s="6"/>
      <c r="D273" s="50" t="s">
        <v>102</v>
      </c>
      <c r="E273" s="32" t="s">
        <v>101</v>
      </c>
      <c r="F273" s="49" t="s">
        <v>12</v>
      </c>
      <c r="G273" s="36">
        <f>23.48*4</f>
        <v>93.92</v>
      </c>
      <c r="H273" s="29"/>
      <c r="I273" s="38">
        <f t="shared" si="17"/>
        <v>0</v>
      </c>
    </row>
    <row r="274" spans="2:9" s="2" customFormat="1" ht="27.6" x14ac:dyDescent="0.3">
      <c r="B274" s="34"/>
      <c r="D274" s="33" t="s">
        <v>100</v>
      </c>
      <c r="E274" s="32" t="s">
        <v>99</v>
      </c>
      <c r="F274" s="31" t="s">
        <v>14</v>
      </c>
      <c r="G274" s="30">
        <v>46</v>
      </c>
      <c r="H274" s="29"/>
      <c r="I274" s="28">
        <f t="shared" si="17"/>
        <v>0</v>
      </c>
    </row>
    <row r="275" spans="2:9" s="2" customFormat="1" x14ac:dyDescent="0.3">
      <c r="B275" s="6"/>
      <c r="D275" s="50" t="s">
        <v>98</v>
      </c>
      <c r="E275" s="32" t="s">
        <v>97</v>
      </c>
      <c r="F275" s="49" t="s">
        <v>12</v>
      </c>
      <c r="G275" s="36">
        <v>217.57</v>
      </c>
      <c r="H275" s="29"/>
      <c r="I275" s="38">
        <f t="shared" si="17"/>
        <v>0</v>
      </c>
    </row>
    <row r="276" spans="2:9" ht="14.4" thickBot="1" x14ac:dyDescent="0.35">
      <c r="D276" s="27"/>
      <c r="E276" s="26"/>
      <c r="F276" s="26"/>
      <c r="G276" s="26"/>
      <c r="H276" s="26"/>
      <c r="I276" s="25">
        <f>ROUND((SUM(I269:I275)),0)</f>
        <v>0</v>
      </c>
    </row>
    <row r="277" spans="2:9" ht="14.4" thickBot="1" x14ac:dyDescent="0.35"/>
    <row r="278" spans="2:9" x14ac:dyDescent="0.3">
      <c r="D278" s="35">
        <v>10</v>
      </c>
      <c r="E278" s="98" t="s">
        <v>96</v>
      </c>
      <c r="F278" s="98"/>
      <c r="G278" s="98"/>
      <c r="H278" s="98"/>
      <c r="I278" s="98"/>
    </row>
    <row r="279" spans="2:9" x14ac:dyDescent="0.3">
      <c r="D279" s="33" t="s">
        <v>95</v>
      </c>
      <c r="E279" s="32" t="s">
        <v>94</v>
      </c>
      <c r="F279" s="31" t="s">
        <v>12</v>
      </c>
      <c r="G279" s="36">
        <v>2401.63</v>
      </c>
      <c r="H279" s="29"/>
      <c r="I279" s="28">
        <f t="shared" ref="I279:I293" si="18">ROUND(G279*H279,0)</f>
        <v>0</v>
      </c>
    </row>
    <row r="280" spans="2:9" x14ac:dyDescent="0.3">
      <c r="D280" s="33" t="s">
        <v>93</v>
      </c>
      <c r="E280" s="32" t="s">
        <v>92</v>
      </c>
      <c r="F280" s="31" t="s">
        <v>34</v>
      </c>
      <c r="G280" s="36">
        <v>480.33</v>
      </c>
      <c r="H280" s="29"/>
      <c r="I280" s="28">
        <f t="shared" si="18"/>
        <v>0</v>
      </c>
    </row>
    <row r="281" spans="2:9" x14ac:dyDescent="0.3">
      <c r="D281" s="33" t="s">
        <v>91</v>
      </c>
      <c r="E281" s="32" t="s">
        <v>90</v>
      </c>
      <c r="F281" s="31" t="s">
        <v>12</v>
      </c>
      <c r="G281" s="36">
        <v>989.67</v>
      </c>
      <c r="H281" s="29"/>
      <c r="I281" s="28">
        <f t="shared" si="18"/>
        <v>0</v>
      </c>
    </row>
    <row r="282" spans="2:9" x14ac:dyDescent="0.3">
      <c r="D282" s="33" t="s">
        <v>89</v>
      </c>
      <c r="E282" s="32" t="s">
        <v>88</v>
      </c>
      <c r="F282" s="31" t="s">
        <v>34</v>
      </c>
      <c r="G282" s="36">
        <v>197.5</v>
      </c>
      <c r="H282" s="29"/>
      <c r="I282" s="28">
        <f t="shared" si="18"/>
        <v>0</v>
      </c>
    </row>
    <row r="283" spans="2:9" s="2" customFormat="1" x14ac:dyDescent="0.3">
      <c r="B283" s="6"/>
      <c r="D283" s="33" t="s">
        <v>87</v>
      </c>
      <c r="E283" s="32" t="s">
        <v>86</v>
      </c>
      <c r="F283" s="31" t="s">
        <v>12</v>
      </c>
      <c r="G283" s="36">
        <v>989.67</v>
      </c>
      <c r="H283" s="29"/>
      <c r="I283" s="28">
        <f t="shared" si="18"/>
        <v>0</v>
      </c>
    </row>
    <row r="284" spans="2:9" s="2" customFormat="1" x14ac:dyDescent="0.3">
      <c r="B284" s="6"/>
      <c r="D284" s="33" t="s">
        <v>85</v>
      </c>
      <c r="E284" s="32" t="s">
        <v>84</v>
      </c>
      <c r="F284" s="31" t="s">
        <v>12</v>
      </c>
      <c r="G284" s="36">
        <v>1739</v>
      </c>
      <c r="H284" s="29"/>
      <c r="I284" s="28">
        <f t="shared" si="18"/>
        <v>0</v>
      </c>
    </row>
    <row r="285" spans="2:9" s="2" customFormat="1" x14ac:dyDescent="0.3">
      <c r="B285" s="6"/>
      <c r="D285" s="33" t="s">
        <v>83</v>
      </c>
      <c r="E285" s="32" t="s">
        <v>82</v>
      </c>
      <c r="F285" s="31" t="s">
        <v>12</v>
      </c>
      <c r="G285" s="36">
        <v>374.83</v>
      </c>
      <c r="H285" s="29"/>
      <c r="I285" s="28">
        <f t="shared" si="18"/>
        <v>0</v>
      </c>
    </row>
    <row r="286" spans="2:9" s="2" customFormat="1" x14ac:dyDescent="0.3">
      <c r="B286" s="6"/>
      <c r="D286" s="33" t="s">
        <v>81</v>
      </c>
      <c r="E286" s="32" t="s">
        <v>80</v>
      </c>
      <c r="F286" s="31" t="s">
        <v>12</v>
      </c>
      <c r="G286" s="36">
        <f>+G283+G284</f>
        <v>2728.67</v>
      </c>
      <c r="H286" s="29"/>
      <c r="I286" s="28">
        <f t="shared" si="18"/>
        <v>0</v>
      </c>
    </row>
    <row r="287" spans="2:9" s="2" customFormat="1" x14ac:dyDescent="0.3">
      <c r="B287" s="6"/>
      <c r="D287" s="33" t="s">
        <v>79</v>
      </c>
      <c r="E287" s="32" t="s">
        <v>78</v>
      </c>
      <c r="F287" s="31" t="s">
        <v>34</v>
      </c>
      <c r="G287" s="36">
        <v>545</v>
      </c>
      <c r="H287" s="29"/>
      <c r="I287" s="28">
        <f t="shared" si="18"/>
        <v>0</v>
      </c>
    </row>
    <row r="288" spans="2:9" s="2" customFormat="1" x14ac:dyDescent="0.3">
      <c r="B288" s="6"/>
      <c r="D288" s="33" t="s">
        <v>77</v>
      </c>
      <c r="E288" s="32" t="s">
        <v>76</v>
      </c>
      <c r="F288" s="31" t="s">
        <v>34</v>
      </c>
      <c r="G288" s="36">
        <v>545</v>
      </c>
      <c r="H288" s="29"/>
      <c r="I288" s="28">
        <f t="shared" si="18"/>
        <v>0</v>
      </c>
    </row>
    <row r="289" spans="2:9" s="2" customFormat="1" x14ac:dyDescent="0.3">
      <c r="B289" s="6"/>
      <c r="D289" s="33" t="s">
        <v>75</v>
      </c>
      <c r="E289" s="32" t="s">
        <v>74</v>
      </c>
      <c r="F289" s="31" t="s">
        <v>12</v>
      </c>
      <c r="G289" s="36">
        <v>352.08</v>
      </c>
      <c r="H289" s="29"/>
      <c r="I289" s="28">
        <f t="shared" si="18"/>
        <v>0</v>
      </c>
    </row>
    <row r="290" spans="2:9" s="2" customFormat="1" x14ac:dyDescent="0.3">
      <c r="B290" s="6"/>
      <c r="D290" s="33" t="s">
        <v>73</v>
      </c>
      <c r="E290" s="32" t="s">
        <v>72</v>
      </c>
      <c r="F290" s="31" t="s">
        <v>34</v>
      </c>
      <c r="G290" s="36">
        <v>352.08</v>
      </c>
      <c r="H290" s="29"/>
      <c r="I290" s="28">
        <f t="shared" si="18"/>
        <v>0</v>
      </c>
    </row>
    <row r="291" spans="2:9" s="2" customFormat="1" x14ac:dyDescent="0.3">
      <c r="B291" s="6"/>
      <c r="D291" s="33" t="s">
        <v>71</v>
      </c>
      <c r="E291" s="32" t="s">
        <v>70</v>
      </c>
      <c r="F291" s="31" t="s">
        <v>12</v>
      </c>
      <c r="G291" s="36">
        <v>11.52</v>
      </c>
      <c r="H291" s="29"/>
      <c r="I291" s="28">
        <f t="shared" si="18"/>
        <v>0</v>
      </c>
    </row>
    <row r="292" spans="2:9" s="2" customFormat="1" x14ac:dyDescent="0.3">
      <c r="B292" s="6"/>
      <c r="D292" s="33">
        <v>10.9</v>
      </c>
      <c r="E292" s="32" t="s">
        <v>69</v>
      </c>
      <c r="F292" s="31" t="s">
        <v>12</v>
      </c>
      <c r="G292" s="36">
        <v>217.88</v>
      </c>
      <c r="H292" s="29"/>
      <c r="I292" s="28">
        <f t="shared" si="18"/>
        <v>0</v>
      </c>
    </row>
    <row r="293" spans="2:9" s="44" customFormat="1" x14ac:dyDescent="0.3">
      <c r="B293" s="48"/>
      <c r="D293" s="47">
        <v>10.1</v>
      </c>
      <c r="E293" s="46" t="s">
        <v>68</v>
      </c>
      <c r="F293" s="45" t="s">
        <v>12</v>
      </c>
      <c r="G293" s="30">
        <v>11.52</v>
      </c>
      <c r="H293" s="39"/>
      <c r="I293" s="28">
        <f t="shared" si="18"/>
        <v>0</v>
      </c>
    </row>
    <row r="294" spans="2:9" ht="14.4" thickBot="1" x14ac:dyDescent="0.35">
      <c r="D294" s="27"/>
      <c r="E294" s="26"/>
      <c r="F294" s="26"/>
      <c r="G294" s="26"/>
      <c r="H294" s="26"/>
      <c r="I294" s="25">
        <f>ROUND((SUM(I279:I293)),0)</f>
        <v>0</v>
      </c>
    </row>
    <row r="295" spans="2:9" ht="14.4" thickBot="1" x14ac:dyDescent="0.35"/>
    <row r="296" spans="2:9" x14ac:dyDescent="0.3">
      <c r="D296" s="35">
        <v>11</v>
      </c>
      <c r="E296" s="98" t="s">
        <v>67</v>
      </c>
      <c r="F296" s="98"/>
      <c r="G296" s="98"/>
      <c r="H296" s="98"/>
      <c r="I296" s="98"/>
    </row>
    <row r="297" spans="2:9" s="37" customFormat="1" ht="27.6" x14ac:dyDescent="0.3">
      <c r="B297" s="6"/>
      <c r="D297" s="42" t="s">
        <v>66</v>
      </c>
      <c r="E297" s="43" t="s">
        <v>65</v>
      </c>
      <c r="F297" s="40" t="s">
        <v>12</v>
      </c>
      <c r="G297" s="36">
        <f>15*8.9*2.7</f>
        <v>360.45000000000005</v>
      </c>
      <c r="H297" s="39"/>
      <c r="I297" s="38">
        <f t="shared" ref="I297:I314" si="19">ROUND(G297*H297,2)</f>
        <v>0</v>
      </c>
    </row>
    <row r="298" spans="2:9" s="37" customFormat="1" ht="27.6" x14ac:dyDescent="0.3">
      <c r="B298" s="6"/>
      <c r="D298" s="42" t="s">
        <v>64</v>
      </c>
      <c r="E298" s="43" t="s">
        <v>63</v>
      </c>
      <c r="F298" s="40" t="s">
        <v>12</v>
      </c>
      <c r="G298" s="36">
        <f>7.55*0.8*15</f>
        <v>90.6</v>
      </c>
      <c r="H298" s="39"/>
      <c r="I298" s="38">
        <f t="shared" si="19"/>
        <v>0</v>
      </c>
    </row>
    <row r="299" spans="2:9" s="37" customFormat="1" ht="27.6" x14ac:dyDescent="0.3">
      <c r="B299" s="6"/>
      <c r="D299" s="42" t="s">
        <v>62</v>
      </c>
      <c r="E299" s="43" t="s">
        <v>61</v>
      </c>
      <c r="F299" s="40" t="s">
        <v>12</v>
      </c>
      <c r="G299" s="36">
        <f>3.15*0.8*4</f>
        <v>10.08</v>
      </c>
      <c r="H299" s="39"/>
      <c r="I299" s="38">
        <f t="shared" si="19"/>
        <v>0</v>
      </c>
    </row>
    <row r="300" spans="2:9" s="37" customFormat="1" ht="27.6" x14ac:dyDescent="0.3">
      <c r="B300" s="6"/>
      <c r="D300" s="42" t="s">
        <v>60</v>
      </c>
      <c r="E300" s="43" t="s">
        <v>59</v>
      </c>
      <c r="F300" s="40" t="s">
        <v>12</v>
      </c>
      <c r="G300" s="36">
        <f>1.85*0.8*8</f>
        <v>11.840000000000002</v>
      </c>
      <c r="H300" s="39"/>
      <c r="I300" s="38">
        <f t="shared" si="19"/>
        <v>0</v>
      </c>
    </row>
    <row r="301" spans="2:9" s="37" customFormat="1" ht="27.6" x14ac:dyDescent="0.3">
      <c r="B301" s="6"/>
      <c r="D301" s="42" t="s">
        <v>58</v>
      </c>
      <c r="E301" s="43" t="s">
        <v>57</v>
      </c>
      <c r="F301" s="40" t="s">
        <v>12</v>
      </c>
      <c r="G301" s="36">
        <f>15*1.1*2.7</f>
        <v>44.550000000000004</v>
      </c>
      <c r="H301" s="39"/>
      <c r="I301" s="38">
        <f t="shared" si="19"/>
        <v>0</v>
      </c>
    </row>
    <row r="302" spans="2:9" s="37" customFormat="1" ht="27.6" x14ac:dyDescent="0.3">
      <c r="B302" s="6"/>
      <c r="D302" s="42" t="s">
        <v>56</v>
      </c>
      <c r="E302" s="43" t="s">
        <v>55</v>
      </c>
      <c r="F302" s="40" t="s">
        <v>12</v>
      </c>
      <c r="G302" s="36">
        <f>4*1.1*2.7</f>
        <v>11.880000000000003</v>
      </c>
      <c r="H302" s="39"/>
      <c r="I302" s="38">
        <f t="shared" si="19"/>
        <v>0</v>
      </c>
    </row>
    <row r="303" spans="2:9" s="37" customFormat="1" ht="27.6" x14ac:dyDescent="0.3">
      <c r="B303" s="6"/>
      <c r="D303" s="42" t="s">
        <v>54</v>
      </c>
      <c r="E303" s="43" t="s">
        <v>53</v>
      </c>
      <c r="F303" s="40" t="s">
        <v>12</v>
      </c>
      <c r="G303" s="36">
        <f>2*1.8*3</f>
        <v>10.8</v>
      </c>
      <c r="H303" s="39"/>
      <c r="I303" s="38">
        <f t="shared" si="19"/>
        <v>0</v>
      </c>
    </row>
    <row r="304" spans="2:9" s="37" customFormat="1" ht="27.6" x14ac:dyDescent="0.3">
      <c r="B304" s="6"/>
      <c r="D304" s="42" t="s">
        <v>52</v>
      </c>
      <c r="E304" s="43" t="s">
        <v>51</v>
      </c>
      <c r="F304" s="40" t="s">
        <v>12</v>
      </c>
      <c r="G304" s="36">
        <f>1*1.15*3</f>
        <v>3.4499999999999997</v>
      </c>
      <c r="H304" s="39"/>
      <c r="I304" s="38">
        <f t="shared" si="19"/>
        <v>0</v>
      </c>
    </row>
    <row r="305" spans="2:9" s="37" customFormat="1" ht="27.6" x14ac:dyDescent="0.3">
      <c r="B305" s="6"/>
      <c r="D305" s="42" t="s">
        <v>50</v>
      </c>
      <c r="E305" s="43" t="s">
        <v>49</v>
      </c>
      <c r="F305" s="40" t="s">
        <v>12</v>
      </c>
      <c r="G305" s="36">
        <f>1*1.75*3</f>
        <v>5.25</v>
      </c>
      <c r="H305" s="39"/>
      <c r="I305" s="38">
        <f t="shared" si="19"/>
        <v>0</v>
      </c>
    </row>
    <row r="306" spans="2:9" s="37" customFormat="1" ht="69" x14ac:dyDescent="0.3">
      <c r="B306" s="6"/>
      <c r="D306" s="42" t="s">
        <v>48</v>
      </c>
      <c r="E306" s="43" t="s">
        <v>47</v>
      </c>
      <c r="F306" s="40" t="s">
        <v>12</v>
      </c>
      <c r="G306" s="36">
        <f>3.9*3.45</f>
        <v>13.455</v>
      </c>
      <c r="H306" s="39"/>
      <c r="I306" s="38">
        <f t="shared" si="19"/>
        <v>0</v>
      </c>
    </row>
    <row r="307" spans="2:9" s="37" customFormat="1" ht="27.6" x14ac:dyDescent="0.3">
      <c r="B307" s="6"/>
      <c r="D307" s="42" t="s">
        <v>46</v>
      </c>
      <c r="E307" s="43" t="s">
        <v>45</v>
      </c>
      <c r="F307" s="40" t="s">
        <v>12</v>
      </c>
      <c r="G307" s="36">
        <v>450</v>
      </c>
      <c r="H307" s="39"/>
      <c r="I307" s="38">
        <f t="shared" si="19"/>
        <v>0</v>
      </c>
    </row>
    <row r="308" spans="2:9" s="37" customFormat="1" ht="27.6" x14ac:dyDescent="0.3">
      <c r="B308" s="6"/>
      <c r="D308" s="42" t="s">
        <v>44</v>
      </c>
      <c r="E308" s="43" t="s">
        <v>43</v>
      </c>
      <c r="F308" s="40" t="s">
        <v>12</v>
      </c>
      <c r="G308" s="36">
        <v>70</v>
      </c>
      <c r="H308" s="39"/>
      <c r="I308" s="38">
        <f t="shared" si="19"/>
        <v>0</v>
      </c>
    </row>
    <row r="309" spans="2:9" s="37" customFormat="1" ht="27.6" x14ac:dyDescent="0.3">
      <c r="B309" s="6"/>
      <c r="D309" s="42" t="s">
        <v>42</v>
      </c>
      <c r="E309" s="43" t="s">
        <v>41</v>
      </c>
      <c r="F309" s="40" t="s">
        <v>12</v>
      </c>
      <c r="G309" s="36">
        <v>79.599999999999994</v>
      </c>
      <c r="H309" s="39"/>
      <c r="I309" s="38">
        <f t="shared" si="19"/>
        <v>0</v>
      </c>
    </row>
    <row r="310" spans="2:9" s="37" customFormat="1" x14ac:dyDescent="0.3">
      <c r="B310" s="6"/>
      <c r="D310" s="42" t="s">
        <v>40</v>
      </c>
      <c r="E310" s="41" t="s">
        <v>39</v>
      </c>
      <c r="F310" s="40" t="s">
        <v>12</v>
      </c>
      <c r="G310" s="36">
        <v>86.4</v>
      </c>
      <c r="H310" s="39"/>
      <c r="I310" s="38">
        <f t="shared" si="19"/>
        <v>0</v>
      </c>
    </row>
    <row r="311" spans="2:9" s="37" customFormat="1" ht="27.6" x14ac:dyDescent="0.3">
      <c r="B311" s="6"/>
      <c r="D311" s="42" t="s">
        <v>38</v>
      </c>
      <c r="E311" s="41" t="s">
        <v>37</v>
      </c>
      <c r="F311" s="40" t="s">
        <v>34</v>
      </c>
      <c r="G311" s="36">
        <f>257+62.4</f>
        <v>319.39999999999998</v>
      </c>
      <c r="H311" s="39"/>
      <c r="I311" s="38">
        <f t="shared" si="19"/>
        <v>0</v>
      </c>
    </row>
    <row r="312" spans="2:9" s="37" customFormat="1" ht="27.6" x14ac:dyDescent="0.3">
      <c r="B312" s="6"/>
      <c r="D312" s="42" t="s">
        <v>36</v>
      </c>
      <c r="E312" s="41" t="s">
        <v>35</v>
      </c>
      <c r="F312" s="40" t="s">
        <v>34</v>
      </c>
      <c r="G312" s="36">
        <v>65.400000000000006</v>
      </c>
      <c r="H312" s="39"/>
      <c r="I312" s="38">
        <f t="shared" si="19"/>
        <v>0</v>
      </c>
    </row>
    <row r="313" spans="2:9" s="37" customFormat="1" x14ac:dyDescent="0.3">
      <c r="B313" s="6"/>
      <c r="D313" s="42" t="s">
        <v>33</v>
      </c>
      <c r="E313" s="41" t="s">
        <v>32</v>
      </c>
      <c r="F313" s="40" t="s">
        <v>14</v>
      </c>
      <c r="G313" s="36">
        <v>5</v>
      </c>
      <c r="H313" s="39"/>
      <c r="I313" s="38">
        <f t="shared" si="19"/>
        <v>0</v>
      </c>
    </row>
    <row r="314" spans="2:9" s="37" customFormat="1" x14ac:dyDescent="0.3">
      <c r="B314" s="6"/>
      <c r="D314" s="42" t="s">
        <v>31</v>
      </c>
      <c r="E314" s="41" t="s">
        <v>30</v>
      </c>
      <c r="F314" s="40" t="s">
        <v>12</v>
      </c>
      <c r="G314" s="36">
        <v>14.44</v>
      </c>
      <c r="H314" s="39"/>
      <c r="I314" s="38">
        <f t="shared" si="19"/>
        <v>0</v>
      </c>
    </row>
    <row r="315" spans="2:9" ht="14.4" thickBot="1" x14ac:dyDescent="0.35">
      <c r="D315" s="27"/>
      <c r="E315" s="26"/>
      <c r="F315" s="26"/>
      <c r="G315" s="26"/>
      <c r="H315" s="26"/>
      <c r="I315" s="25">
        <f>ROUND((SUM(I297:I314)),0)</f>
        <v>0</v>
      </c>
    </row>
    <row r="316" spans="2:9" ht="14.4" thickBot="1" x14ac:dyDescent="0.35"/>
    <row r="317" spans="2:9" x14ac:dyDescent="0.3">
      <c r="D317" s="35">
        <v>12</v>
      </c>
      <c r="E317" s="98" t="s">
        <v>29</v>
      </c>
      <c r="F317" s="98"/>
      <c r="G317" s="98"/>
      <c r="H317" s="98"/>
      <c r="I317" s="98"/>
    </row>
    <row r="318" spans="2:9" s="2" customFormat="1" x14ac:dyDescent="0.3">
      <c r="B318" s="6"/>
      <c r="D318" s="33" t="s">
        <v>28</v>
      </c>
      <c r="E318" s="32" t="s">
        <v>27</v>
      </c>
      <c r="F318" s="31" t="s">
        <v>14</v>
      </c>
      <c r="G318" s="36">
        <v>24</v>
      </c>
      <c r="H318" s="29"/>
      <c r="I318" s="28">
        <f t="shared" ref="I318:I323" si="20">ROUND(G318*H318,2)</f>
        <v>0</v>
      </c>
    </row>
    <row r="319" spans="2:9" s="2" customFormat="1" x14ac:dyDescent="0.3">
      <c r="B319" s="6"/>
      <c r="D319" s="33" t="s">
        <v>26</v>
      </c>
      <c r="E319" s="32" t="s">
        <v>25</v>
      </c>
      <c r="F319" s="31" t="s">
        <v>14</v>
      </c>
      <c r="G319" s="36">
        <v>4</v>
      </c>
      <c r="H319" s="29"/>
      <c r="I319" s="28">
        <f t="shared" si="20"/>
        <v>0</v>
      </c>
    </row>
    <row r="320" spans="2:9" s="2" customFormat="1" x14ac:dyDescent="0.3">
      <c r="B320" s="6"/>
      <c r="D320" s="33" t="s">
        <v>24</v>
      </c>
      <c r="E320" s="32" t="s">
        <v>23</v>
      </c>
      <c r="F320" s="31" t="s">
        <v>14</v>
      </c>
      <c r="G320" s="36">
        <v>20</v>
      </c>
      <c r="H320" s="29"/>
      <c r="I320" s="28">
        <f t="shared" si="20"/>
        <v>0</v>
      </c>
    </row>
    <row r="321" spans="2:9" s="2" customFormat="1" x14ac:dyDescent="0.3">
      <c r="B321" s="6"/>
      <c r="D321" s="33" t="s">
        <v>22</v>
      </c>
      <c r="E321" s="32" t="s">
        <v>21</v>
      </c>
      <c r="F321" s="31" t="s">
        <v>14</v>
      </c>
      <c r="G321" s="36">
        <v>4</v>
      </c>
      <c r="H321" s="29"/>
      <c r="I321" s="28">
        <f t="shared" si="20"/>
        <v>0</v>
      </c>
    </row>
    <row r="322" spans="2:9" s="2" customFormat="1" x14ac:dyDescent="0.3">
      <c r="B322" s="6"/>
      <c r="D322" s="33" t="s">
        <v>20</v>
      </c>
      <c r="E322" s="32" t="s">
        <v>19</v>
      </c>
      <c r="F322" s="31" t="s">
        <v>14</v>
      </c>
      <c r="G322" s="36">
        <v>4</v>
      </c>
      <c r="H322" s="29"/>
      <c r="I322" s="28">
        <f t="shared" si="20"/>
        <v>0</v>
      </c>
    </row>
    <row r="323" spans="2:9" s="2" customFormat="1" x14ac:dyDescent="0.3">
      <c r="B323" s="6"/>
      <c r="D323" s="33">
        <v>12.6</v>
      </c>
      <c r="E323" s="32" t="s">
        <v>18</v>
      </c>
      <c r="F323" s="31" t="s">
        <v>14</v>
      </c>
      <c r="G323" s="36">
        <v>4</v>
      </c>
      <c r="H323" s="29"/>
      <c r="I323" s="28">
        <f t="shared" si="20"/>
        <v>0</v>
      </c>
    </row>
    <row r="324" spans="2:9" ht="14.4" thickBot="1" x14ac:dyDescent="0.35">
      <c r="D324" s="27"/>
      <c r="E324" s="26"/>
      <c r="F324" s="26"/>
      <c r="G324" s="26"/>
      <c r="H324" s="26"/>
      <c r="I324" s="25">
        <f>ROUND((SUM(I318:I323)),0)</f>
        <v>0</v>
      </c>
    </row>
    <row r="325" spans="2:9" ht="14.4" thickBot="1" x14ac:dyDescent="0.35"/>
    <row r="326" spans="2:9" x14ac:dyDescent="0.3">
      <c r="D326" s="35">
        <v>13</v>
      </c>
      <c r="E326" s="98" t="s">
        <v>547</v>
      </c>
      <c r="F326" s="98"/>
      <c r="G326" s="98"/>
      <c r="H326" s="98"/>
      <c r="I326" s="98"/>
    </row>
    <row r="327" spans="2:9" s="2" customFormat="1" ht="124.2" x14ac:dyDescent="0.3">
      <c r="B327" s="6"/>
      <c r="D327" s="33" t="s">
        <v>548</v>
      </c>
      <c r="E327" s="32" t="s">
        <v>549</v>
      </c>
      <c r="F327" s="31" t="s">
        <v>14</v>
      </c>
      <c r="G327" s="36">
        <v>1</v>
      </c>
      <c r="H327" s="29"/>
      <c r="I327" s="28">
        <f t="shared" ref="I327" si="21">ROUND(G327*H327,2)</f>
        <v>0</v>
      </c>
    </row>
    <row r="328" spans="2:9" ht="14.4" thickBot="1" x14ac:dyDescent="0.35">
      <c r="D328" s="27"/>
      <c r="E328" s="26"/>
      <c r="F328" s="26"/>
      <c r="G328" s="26"/>
      <c r="H328" s="26"/>
      <c r="I328" s="25">
        <f>ROUND((SUM(I327:I327)),0)</f>
        <v>0</v>
      </c>
    </row>
    <row r="329" spans="2:9" ht="14.4" thickBot="1" x14ac:dyDescent="0.35"/>
    <row r="330" spans="2:9" x14ac:dyDescent="0.3">
      <c r="D330" s="35">
        <v>14</v>
      </c>
      <c r="E330" s="98" t="s">
        <v>17</v>
      </c>
      <c r="F330" s="98"/>
      <c r="G330" s="98"/>
      <c r="H330" s="98"/>
      <c r="I330" s="98"/>
    </row>
    <row r="331" spans="2:9" s="2" customFormat="1" x14ac:dyDescent="0.3">
      <c r="B331" s="34"/>
      <c r="D331" s="33">
        <v>14.5</v>
      </c>
      <c r="E331" s="32" t="s">
        <v>16</v>
      </c>
      <c r="F331" s="31" t="s">
        <v>12</v>
      </c>
      <c r="G331" s="30">
        <v>135</v>
      </c>
      <c r="H331" s="29"/>
      <c r="I331" s="28">
        <f>ROUND(G331*H331,0)</f>
        <v>0</v>
      </c>
    </row>
    <row r="332" spans="2:9" s="2" customFormat="1" x14ac:dyDescent="0.3">
      <c r="B332" s="34"/>
      <c r="D332" s="33">
        <v>14.6</v>
      </c>
      <c r="E332" s="32" t="s">
        <v>15</v>
      </c>
      <c r="F332" s="31" t="s">
        <v>14</v>
      </c>
      <c r="G332" s="30">
        <v>8</v>
      </c>
      <c r="H332" s="29"/>
      <c r="I332" s="28">
        <f>ROUND(G332*H332,0)</f>
        <v>0</v>
      </c>
    </row>
    <row r="333" spans="2:9" s="2" customFormat="1" x14ac:dyDescent="0.3">
      <c r="B333" s="34"/>
      <c r="D333" s="33">
        <v>14.8</v>
      </c>
      <c r="E333" s="32" t="s">
        <v>13</v>
      </c>
      <c r="F333" s="31" t="s">
        <v>12</v>
      </c>
      <c r="G333" s="30">
        <v>2450</v>
      </c>
      <c r="H333" s="29"/>
      <c r="I333" s="28">
        <f>ROUND(G333*H333,0)</f>
        <v>0</v>
      </c>
    </row>
    <row r="334" spans="2:9" ht="14.4" thickBot="1" x14ac:dyDescent="0.35">
      <c r="D334" s="27"/>
      <c r="E334" s="26"/>
      <c r="F334" s="26"/>
      <c r="G334" s="26"/>
      <c r="H334" s="26"/>
      <c r="I334" s="25">
        <f>ROUND((SUM(I331:I333)),0)</f>
        <v>0</v>
      </c>
    </row>
    <row r="335" spans="2:9" s="22" customFormat="1" x14ac:dyDescent="0.3">
      <c r="B335" s="6"/>
      <c r="D335" s="24"/>
      <c r="H335" s="23"/>
      <c r="I335" s="23"/>
    </row>
    <row r="336" spans="2:9" x14ac:dyDescent="0.3">
      <c r="E336" s="99" t="s">
        <v>11</v>
      </c>
      <c r="F336" s="100"/>
      <c r="G336" s="100"/>
      <c r="H336" s="21"/>
      <c r="I336" s="20">
        <f>I324+I294+I276+I266+I190+I88+I74+I60+I35+I20+I13+I315+I328+I334</f>
        <v>0</v>
      </c>
    </row>
    <row r="337" spans="5:11" x14ac:dyDescent="0.3">
      <c r="E337" s="11" t="s">
        <v>10</v>
      </c>
      <c r="G337" s="19"/>
      <c r="I337" s="12">
        <f>ROUND((G337*$I$336),0)</f>
        <v>0</v>
      </c>
    </row>
    <row r="338" spans="5:11" x14ac:dyDescent="0.3">
      <c r="E338" s="11" t="s">
        <v>9</v>
      </c>
      <c r="G338" s="18"/>
      <c r="I338" s="17">
        <f>ROUND((G338*$I$336),0)</f>
        <v>0</v>
      </c>
    </row>
    <row r="339" spans="5:11" x14ac:dyDescent="0.3">
      <c r="E339" s="11" t="s">
        <v>8</v>
      </c>
      <c r="G339" s="18"/>
      <c r="I339" s="17">
        <f>ROUND((G339*$I$336),0)</f>
        <v>0</v>
      </c>
    </row>
    <row r="340" spans="5:11" x14ac:dyDescent="0.3">
      <c r="E340" s="11" t="s">
        <v>7</v>
      </c>
      <c r="G340" s="16">
        <v>0.19</v>
      </c>
      <c r="I340" s="15">
        <f>ROUND((G340*$I$339),0)</f>
        <v>0</v>
      </c>
    </row>
    <row r="341" spans="5:11" x14ac:dyDescent="0.3">
      <c r="E341" s="93" t="s">
        <v>6</v>
      </c>
      <c r="F341" s="94"/>
      <c r="G341" s="94"/>
      <c r="H341" s="14" t="e">
        <f>I341/I336</f>
        <v>#DIV/0!</v>
      </c>
      <c r="I341" s="13">
        <f>SUM(I337:I340)</f>
        <v>0</v>
      </c>
    </row>
    <row r="342" spans="5:11" x14ac:dyDescent="0.3">
      <c r="E342" s="95" t="s">
        <v>5</v>
      </c>
      <c r="F342" s="96"/>
      <c r="G342" s="96"/>
      <c r="H342" s="10"/>
      <c r="I342" s="9">
        <f>I336+I341</f>
        <v>0</v>
      </c>
    </row>
    <row r="343" spans="5:11" x14ac:dyDescent="0.3">
      <c r="E343" s="4"/>
      <c r="G343" s="2"/>
      <c r="I343" s="3"/>
    </row>
    <row r="344" spans="5:11" x14ac:dyDescent="0.3">
      <c r="E344" s="90" t="s">
        <v>4</v>
      </c>
      <c r="F344" s="91"/>
      <c r="G344" s="91"/>
      <c r="H344" s="91"/>
      <c r="I344" s="92"/>
    </row>
    <row r="345" spans="5:11" x14ac:dyDescent="0.3">
      <c r="E345" s="11" t="s">
        <v>3</v>
      </c>
      <c r="G345" s="3"/>
      <c r="I345" s="88"/>
    </row>
    <row r="346" spans="5:11" x14ac:dyDescent="0.3">
      <c r="E346" s="11" t="s">
        <v>2</v>
      </c>
      <c r="G346" s="3"/>
      <c r="I346" s="88"/>
    </row>
    <row r="347" spans="5:11" x14ac:dyDescent="0.3">
      <c r="E347" s="11" t="s">
        <v>1</v>
      </c>
      <c r="G347" s="3"/>
      <c r="I347" s="89"/>
    </row>
    <row r="348" spans="5:11" x14ac:dyDescent="0.3">
      <c r="E348" s="95" t="s">
        <v>0</v>
      </c>
      <c r="F348" s="96"/>
      <c r="G348" s="96"/>
      <c r="H348" s="10"/>
      <c r="I348" s="9">
        <f>SUM(I342:I347)</f>
        <v>0</v>
      </c>
      <c r="K348" s="8"/>
    </row>
    <row r="349" spans="5:11" x14ac:dyDescent="0.3">
      <c r="K349" s="7"/>
    </row>
    <row r="350" spans="5:11" x14ac:dyDescent="0.3">
      <c r="E350" s="107" t="s">
        <v>528</v>
      </c>
      <c r="F350" s="107"/>
      <c r="G350" s="107"/>
    </row>
    <row r="351" spans="5:11" x14ac:dyDescent="0.3">
      <c r="E351" s="108" t="s">
        <v>529</v>
      </c>
      <c r="F351" s="109" t="s">
        <v>530</v>
      </c>
      <c r="G351" s="109"/>
    </row>
    <row r="352" spans="5:11" x14ac:dyDescent="0.3">
      <c r="E352" s="110" t="s">
        <v>531</v>
      </c>
      <c r="F352" s="113"/>
      <c r="G352" s="114"/>
    </row>
    <row r="353" spans="5:7" x14ac:dyDescent="0.3">
      <c r="E353" s="111" t="s">
        <v>532</v>
      </c>
      <c r="F353" s="113"/>
      <c r="G353" s="114"/>
    </row>
    <row r="354" spans="5:7" ht="13.8" customHeight="1" x14ac:dyDescent="0.3">
      <c r="E354" s="111" t="s">
        <v>533</v>
      </c>
      <c r="F354" s="113"/>
      <c r="G354" s="114"/>
    </row>
    <row r="355" spans="5:7" x14ac:dyDescent="0.3">
      <c r="E355" s="111" t="s">
        <v>534</v>
      </c>
      <c r="F355" s="113"/>
      <c r="G355" s="114"/>
    </row>
    <row r="356" spans="5:7" x14ac:dyDescent="0.3">
      <c r="E356" s="111" t="s">
        <v>535</v>
      </c>
      <c r="F356" s="112">
        <f>SUM(F352:F355)</f>
        <v>0</v>
      </c>
      <c r="G356" s="112"/>
    </row>
  </sheetData>
  <mergeCells count="36">
    <mergeCell ref="F351:G351"/>
    <mergeCell ref="E350:G350"/>
    <mergeCell ref="F352:G352"/>
    <mergeCell ref="F353:G353"/>
    <mergeCell ref="F354:G354"/>
    <mergeCell ref="F355:G355"/>
    <mergeCell ref="F356:G356"/>
    <mergeCell ref="E2:I2"/>
    <mergeCell ref="E3:I3"/>
    <mergeCell ref="D4:D5"/>
    <mergeCell ref="E4:E5"/>
    <mergeCell ref="F4:F5"/>
    <mergeCell ref="G4:G5"/>
    <mergeCell ref="H4:H5"/>
    <mergeCell ref="I4:I5"/>
    <mergeCell ref="E336:G336"/>
    <mergeCell ref="E268:I268"/>
    <mergeCell ref="E6:I6"/>
    <mergeCell ref="E15:I15"/>
    <mergeCell ref="E22:I22"/>
    <mergeCell ref="E37:I37"/>
    <mergeCell ref="E62:I62"/>
    <mergeCell ref="E76:I76"/>
    <mergeCell ref="E90:I90"/>
    <mergeCell ref="E190:H190"/>
    <mergeCell ref="E192:I192"/>
    <mergeCell ref="E326:I326"/>
    <mergeCell ref="E266:H266"/>
    <mergeCell ref="E278:I278"/>
    <mergeCell ref="E296:I296"/>
    <mergeCell ref="E317:I317"/>
    <mergeCell ref="E330:I330"/>
    <mergeCell ref="E344:I344"/>
    <mergeCell ref="E341:G341"/>
    <mergeCell ref="E342:G342"/>
    <mergeCell ref="E348:G348"/>
  </mergeCells>
  <printOptions horizontalCentered="1"/>
  <pageMargins left="0.70866141732283472" right="0.70866141732283472" top="0.74803149606299213" bottom="0.74803149606299213" header="0.31496062992125984" footer="0.31496062992125984"/>
  <pageSetup scale="53" fitToHeight="6" orientation="portrait" r:id="rId1"/>
  <rowBreaks count="6" manualBreakCount="6">
    <brk id="44" max="16383" man="1"/>
    <brk id="86" max="16383" man="1"/>
    <brk id="131" max="16383" man="1"/>
    <brk id="165" max="16383" man="1"/>
    <brk id="229" max="16383" man="1"/>
    <brk id="28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B</vt:lpstr>
      <vt:lpstr>'ANEXO B'!Área_de_impresión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10</dc:creator>
  <cp:lastModifiedBy>Windows 10</cp:lastModifiedBy>
  <dcterms:created xsi:type="dcterms:W3CDTF">2021-12-08T04:38:27Z</dcterms:created>
  <dcterms:modified xsi:type="dcterms:W3CDTF">2021-12-09T22:55:00Z</dcterms:modified>
</cp:coreProperties>
</file>